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3" i="1" l="1"/>
  <c r="R143" i="1"/>
  <c r="S143" i="1"/>
  <c r="T143" i="1"/>
  <c r="U143" i="1"/>
  <c r="V143" i="1"/>
  <c r="W143" i="1"/>
  <c r="X143" i="1"/>
  <c r="Q143" i="1"/>
  <c r="Q142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03" i="1"/>
  <c r="P142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03" i="1"/>
  <c r="G142" i="1"/>
  <c r="G102" i="1"/>
  <c r="Q102" i="1"/>
  <c r="P102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Q10" i="1"/>
  <c r="P10" i="1"/>
  <c r="X104" i="1" l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X103" i="1"/>
  <c r="X142" i="1" s="1"/>
  <c r="W103" i="1"/>
  <c r="W142" i="1" s="1"/>
  <c r="V103" i="1"/>
  <c r="V142" i="1" s="1"/>
  <c r="U38" i="1"/>
  <c r="U36" i="1"/>
  <c r="U37" i="1"/>
  <c r="V37" i="1"/>
  <c r="X88" i="1"/>
  <c r="X91" i="1"/>
  <c r="X94" i="1"/>
  <c r="X97" i="1"/>
  <c r="X100" i="1"/>
  <c r="W11" i="1"/>
  <c r="X11" i="1" s="1"/>
  <c r="W12" i="1"/>
  <c r="X12" i="1" s="1"/>
  <c r="W13" i="1"/>
  <c r="X13" i="1" s="1"/>
  <c r="W14" i="1"/>
  <c r="X14" i="1" s="1"/>
  <c r="W15" i="1"/>
  <c r="X15" i="1" s="1"/>
  <c r="W16" i="1"/>
  <c r="X16" i="1" s="1"/>
  <c r="W17" i="1"/>
  <c r="X17" i="1" s="1"/>
  <c r="W27" i="1"/>
  <c r="X27" i="1" s="1"/>
  <c r="W30" i="1"/>
  <c r="X30" i="1" s="1"/>
  <c r="W33" i="1"/>
  <c r="X33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X50" i="1" s="1"/>
  <c r="W51" i="1"/>
  <c r="X51" i="1" s="1"/>
  <c r="W52" i="1"/>
  <c r="X52" i="1" s="1"/>
  <c r="W53" i="1"/>
  <c r="X53" i="1" s="1"/>
  <c r="W54" i="1"/>
  <c r="X54" i="1" s="1"/>
  <c r="W55" i="1"/>
  <c r="X55" i="1" s="1"/>
  <c r="W56" i="1"/>
  <c r="X56" i="1" s="1"/>
  <c r="W57" i="1"/>
  <c r="X57" i="1" s="1"/>
  <c r="W58" i="1"/>
  <c r="X58" i="1" s="1"/>
  <c r="W59" i="1"/>
  <c r="X59" i="1" s="1"/>
  <c r="W60" i="1"/>
  <c r="X60" i="1" s="1"/>
  <c r="W61" i="1"/>
  <c r="X61" i="1" s="1"/>
  <c r="W62" i="1"/>
  <c r="X62" i="1" s="1"/>
  <c r="W63" i="1"/>
  <c r="X63" i="1" s="1"/>
  <c r="W64" i="1"/>
  <c r="X64" i="1" s="1"/>
  <c r="W65" i="1"/>
  <c r="X65" i="1" s="1"/>
  <c r="W66" i="1"/>
  <c r="X66" i="1" s="1"/>
  <c r="W68" i="1"/>
  <c r="X68" i="1" s="1"/>
  <c r="W71" i="1"/>
  <c r="X71" i="1" s="1"/>
  <c r="W74" i="1"/>
  <c r="X74" i="1" s="1"/>
  <c r="W77" i="1"/>
  <c r="X77" i="1" s="1"/>
  <c r="W78" i="1"/>
  <c r="X78" i="1" s="1"/>
  <c r="W79" i="1"/>
  <c r="X79" i="1" s="1"/>
  <c r="W80" i="1"/>
  <c r="X80" i="1" s="1"/>
  <c r="W81" i="1"/>
  <c r="X81" i="1" s="1"/>
  <c r="W82" i="1"/>
  <c r="X82" i="1" s="1"/>
  <c r="W83" i="1"/>
  <c r="X83" i="1" s="1"/>
  <c r="W84" i="1"/>
  <c r="X84" i="1" s="1"/>
  <c r="W85" i="1"/>
  <c r="X85" i="1" s="1"/>
  <c r="W86" i="1"/>
  <c r="X86" i="1" s="1"/>
  <c r="W87" i="1"/>
  <c r="X87" i="1" s="1"/>
  <c r="W88" i="1"/>
  <c r="W89" i="1"/>
  <c r="X89" i="1" s="1"/>
  <c r="W90" i="1"/>
  <c r="X90" i="1" s="1"/>
  <c r="W91" i="1"/>
  <c r="W92" i="1"/>
  <c r="X92" i="1" s="1"/>
  <c r="W93" i="1"/>
  <c r="X93" i="1" s="1"/>
  <c r="W94" i="1"/>
  <c r="W95" i="1"/>
  <c r="X95" i="1" s="1"/>
  <c r="W96" i="1"/>
  <c r="X96" i="1" s="1"/>
  <c r="W97" i="1"/>
  <c r="W98" i="1"/>
  <c r="X98" i="1" s="1"/>
  <c r="W99" i="1"/>
  <c r="X99" i="1" s="1"/>
  <c r="W100" i="1"/>
  <c r="W101" i="1"/>
  <c r="X101" i="1" s="1"/>
  <c r="W10" i="1"/>
  <c r="X10" i="1" s="1"/>
  <c r="V67" i="1"/>
  <c r="W67" i="1" s="1"/>
  <c r="X67" i="1" s="1"/>
  <c r="V68" i="1"/>
  <c r="V69" i="1"/>
  <c r="W69" i="1" s="1"/>
  <c r="X69" i="1" s="1"/>
  <c r="V70" i="1"/>
  <c r="W70" i="1" s="1"/>
  <c r="X70" i="1" s="1"/>
  <c r="V71" i="1"/>
  <c r="V72" i="1"/>
  <c r="W72" i="1" s="1"/>
  <c r="X72" i="1" s="1"/>
  <c r="V73" i="1"/>
  <c r="W73" i="1" s="1"/>
  <c r="X73" i="1" s="1"/>
  <c r="V74" i="1"/>
  <c r="V75" i="1"/>
  <c r="W75" i="1" s="1"/>
  <c r="X75" i="1" s="1"/>
  <c r="V76" i="1"/>
  <c r="W76" i="1" s="1"/>
  <c r="X76" i="1" s="1"/>
  <c r="V66" i="1"/>
  <c r="V19" i="1"/>
  <c r="W19" i="1" s="1"/>
  <c r="X19" i="1" s="1"/>
  <c r="V20" i="1"/>
  <c r="W20" i="1" s="1"/>
  <c r="X20" i="1" s="1"/>
  <c r="V21" i="1"/>
  <c r="W21" i="1" s="1"/>
  <c r="X21" i="1" s="1"/>
  <c r="V22" i="1"/>
  <c r="W22" i="1" s="1"/>
  <c r="X22" i="1" s="1"/>
  <c r="V23" i="1"/>
  <c r="W23" i="1" s="1"/>
  <c r="X23" i="1" s="1"/>
  <c r="V24" i="1"/>
  <c r="W24" i="1" s="1"/>
  <c r="X24" i="1" s="1"/>
  <c r="V25" i="1"/>
  <c r="W25" i="1" s="1"/>
  <c r="X25" i="1" s="1"/>
  <c r="V26" i="1"/>
  <c r="W26" i="1" s="1"/>
  <c r="X26" i="1" s="1"/>
  <c r="V27" i="1"/>
  <c r="V28" i="1"/>
  <c r="W28" i="1" s="1"/>
  <c r="X28" i="1" s="1"/>
  <c r="V29" i="1"/>
  <c r="W29" i="1" s="1"/>
  <c r="X29" i="1" s="1"/>
  <c r="V30" i="1"/>
  <c r="V31" i="1"/>
  <c r="W31" i="1" s="1"/>
  <c r="X31" i="1" s="1"/>
  <c r="V32" i="1"/>
  <c r="W32" i="1" s="1"/>
  <c r="X32" i="1" s="1"/>
  <c r="V33" i="1"/>
  <c r="V34" i="1"/>
  <c r="W34" i="1" s="1"/>
  <c r="X34" i="1" s="1"/>
  <c r="V35" i="1"/>
  <c r="W35" i="1" s="1"/>
  <c r="X35" i="1" s="1"/>
  <c r="V39" i="1"/>
  <c r="V18" i="1"/>
  <c r="W18" i="1" s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18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77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40" i="1"/>
  <c r="U12" i="1"/>
  <c r="U13" i="1"/>
  <c r="U102" i="1" s="1"/>
  <c r="U14" i="1"/>
  <c r="U15" i="1"/>
  <c r="U16" i="1"/>
  <c r="U17" i="1"/>
  <c r="U11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03" i="1"/>
  <c r="U142" i="1" s="1"/>
  <c r="U67" i="1"/>
  <c r="U68" i="1"/>
  <c r="U69" i="1"/>
  <c r="U70" i="1"/>
  <c r="U71" i="1"/>
  <c r="U72" i="1"/>
  <c r="U73" i="1"/>
  <c r="U74" i="1"/>
  <c r="U75" i="1"/>
  <c r="U76" i="1"/>
  <c r="U66" i="1"/>
  <c r="U39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3" i="1"/>
  <c r="T142" i="1" s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0" i="1"/>
  <c r="T102" i="1" s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3" i="1"/>
  <c r="S142" i="1" s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0" i="1"/>
  <c r="S102" i="1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3" i="1"/>
  <c r="R142" i="1" s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0" i="1"/>
  <c r="R102" i="1" s="1"/>
  <c r="X18" i="1" l="1"/>
  <c r="X102" i="1" s="1"/>
  <c r="W102" i="1"/>
  <c r="V102" i="1"/>
</calcChain>
</file>

<file path=xl/sharedStrings.xml><?xml version="1.0" encoding="utf-8"?>
<sst xmlns="http://schemas.openxmlformats.org/spreadsheetml/2006/main" count="689" uniqueCount="39">
  <si>
    <t xml:space="preserve">№ п/п </t>
  </si>
  <si>
    <t>Район</t>
  </si>
  <si>
    <t>УНОМ</t>
  </si>
  <si>
    <t>Адрес</t>
  </si>
  <si>
    <t>№кв</t>
  </si>
  <si>
    <t>Тип площади</t>
  </si>
  <si>
    <t>Жилая площадь</t>
  </si>
  <si>
    <t>Общая площадь</t>
  </si>
  <si>
    <t>Дата, до которой помещение</t>
  </si>
  <si>
    <t>Управляющая организация</t>
  </si>
  <si>
    <t>Оформленная площадь, кв.м. (по договору)</t>
  </si>
  <si>
    <t xml:space="preserve">Дата начала действия статуса объекта как юр.свободного </t>
  </si>
  <si>
    <t>Даниловский</t>
  </si>
  <si>
    <t>1361-13</t>
  </si>
  <si>
    <t>Москва, г. Мастеркова,д ом 1</t>
  </si>
  <si>
    <t>жилая</t>
  </si>
  <si>
    <t>Дата, с которой помещение</t>
  </si>
  <si>
    <t>ТСН "Лира"</t>
  </si>
  <si>
    <t>№ помещения по экспликации</t>
  </si>
  <si>
    <t>нежилая</t>
  </si>
  <si>
    <t>59/15</t>
  </si>
  <si>
    <t>В отв. на</t>
  </si>
  <si>
    <t xml:space="preserve">Исх </t>
  </si>
  <si>
    <t>от  12.10.15</t>
  </si>
  <si>
    <t>от 09.10.15</t>
  </si>
  <si>
    <t xml:space="preserve">                                   </t>
  </si>
  <si>
    <t>Данные за III квартал 2015г.  по нераспределенным жилым и нежилым помещениям,                                             находящихся в собственности города Москвы</t>
  </si>
  <si>
    <t>Управляющий ТСН "Лира"</t>
  </si>
  <si>
    <t>Пивоварова А.Ф</t>
  </si>
  <si>
    <t>м.п.</t>
  </si>
  <si>
    <t>ТО (39,00)</t>
  </si>
  <si>
    <t>апрель</t>
  </si>
  <si>
    <t>май</t>
  </si>
  <si>
    <t>июнь</t>
  </si>
  <si>
    <t>июль</t>
  </si>
  <si>
    <t>август</t>
  </si>
  <si>
    <t>сентябрь</t>
  </si>
  <si>
    <t>Отопление (Гкал)</t>
  </si>
  <si>
    <t>Отопление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</si>
</sst>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14" fontId="0" fillId="0" borderId="0" xfId="0" applyNumberFormat="1"/>
    <xf numFmtId="164" fontId="2" fillId="0" borderId="0" xfId="0" applyNumberFormat="1" applyFont="1" applyAlignment="1">
      <alignment wrapText="1"/>
    </xf>
    <xf numFmtId="164" fontId="0" fillId="0" borderId="0" xfId="0" applyNumberFormat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164" fontId="2" fillId="0" borderId="0" xfId="0" applyNumberFormat="1" applyFont="1"/>
    <xf numFmtId="14" fontId="2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164" fontId="0" fillId="0" borderId="2" xfId="0" applyNumberFormat="1" applyBorder="1"/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 applyAlignment="1">
      <alignment wrapText="1"/>
    </xf>
    <xf numFmtId="14" fontId="3" fillId="0" borderId="0" xfId="0" applyNumberFormat="1" applyFont="1"/>
    <xf numFmtId="14" fontId="4" fillId="0" borderId="0" xfId="0" applyNumberFormat="1" applyFont="1" applyAlignment="1">
      <alignment wrapText="1"/>
    </xf>
    <xf numFmtId="14" fontId="4" fillId="0" borderId="0" xfId="0" applyNumberFormat="1" applyFont="1"/>
    <xf numFmtId="0" fontId="1" fillId="0" borderId="0" xfId="0" applyFont="1" applyAlignment="1">
      <alignment horizontal="center" wrapText="1"/>
    </xf>
    <xf numFmtId="2" fontId="0" fillId="0" borderId="0" xfId="0" applyNumberFormat="1"/>
    <xf numFmtId="2" fontId="2" fillId="2" borderId="0" xfId="0" applyNumberFormat="1" applyFont="1" applyFill="1" applyAlignment="1">
      <alignment wrapText="1"/>
    </xf>
    <xf numFmtId="2" fontId="0" fillId="0" borderId="0" xfId="0" applyNumberFormat="1" applyAlignment="1">
      <alignment wrapText="1"/>
    </xf>
    <xf numFmtId="2" fontId="1" fillId="0" borderId="0" xfId="0" applyNumberFormat="1" applyFont="1"/>
    <xf numFmtId="164" fontId="1" fillId="0" borderId="0" xfId="0" applyNumberFormat="1" applyFont="1"/>
    <xf numFmtId="2" fontId="0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tabSelected="1" topLeftCell="E136" zoomScale="140" zoomScaleNormal="140" workbookViewId="0">
      <selection activeCell="W110" sqref="W110"/>
    </sheetView>
  </sheetViews>
  <sheetFormatPr defaultRowHeight="15" x14ac:dyDescent="0.25"/>
  <cols>
    <col min="1" max="1" width="3.7109375" customWidth="1"/>
    <col min="2" max="2" width="10.42578125" customWidth="1"/>
    <col min="3" max="3" width="6.28515625" customWidth="1"/>
    <col min="4" max="4" width="10.140625" bestFit="1" customWidth="1"/>
    <col min="5" max="5" width="4" customWidth="1"/>
    <col min="6" max="6" width="7" customWidth="1"/>
    <col min="7" max="7" width="6.42578125" style="7" customWidth="1"/>
    <col min="8" max="8" width="4.7109375" customWidth="1"/>
    <col min="9" max="9" width="4.42578125" customWidth="1"/>
    <col min="10" max="10" width="9.140625" customWidth="1"/>
    <col min="11" max="11" width="11" customWidth="1"/>
    <col min="13" max="13" width="5" customWidth="1"/>
    <col min="14" max="14" width="9" customWidth="1"/>
    <col min="17" max="17" width="12.7109375" style="27" bestFit="1" customWidth="1"/>
    <col min="18" max="18" width="10.42578125" style="27" customWidth="1"/>
    <col min="19" max="19" width="10.5703125" style="27" customWidth="1"/>
    <col min="20" max="20" width="10.85546875" style="27" customWidth="1"/>
    <col min="21" max="21" width="12" style="27" customWidth="1"/>
    <col min="22" max="23" width="10.42578125" style="27" customWidth="1"/>
    <col min="24" max="24" width="10.85546875" style="27" customWidth="1"/>
    <col min="25" max="25" width="11.5703125" bestFit="1" customWidth="1"/>
  </cols>
  <sheetData>
    <row r="1" spans="1:24" x14ac:dyDescent="0.25">
      <c r="A1" t="s">
        <v>22</v>
      </c>
      <c r="C1" s="14" t="s">
        <v>20</v>
      </c>
      <c r="D1" t="s">
        <v>23</v>
      </c>
      <c r="E1" s="5"/>
    </row>
    <row r="2" spans="1:24" x14ac:dyDescent="0.25">
      <c r="A2" t="s">
        <v>21</v>
      </c>
      <c r="C2" s="15">
        <v>318</v>
      </c>
      <c r="D2" t="s">
        <v>24</v>
      </c>
      <c r="E2" s="5"/>
    </row>
    <row r="3" spans="1:24" ht="6.75" customHeight="1" x14ac:dyDescent="0.25">
      <c r="B3" s="16"/>
      <c r="D3" s="5"/>
    </row>
    <row r="4" spans="1:24" x14ac:dyDescent="0.25">
      <c r="A4" s="26" t="s">
        <v>26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24" ht="3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24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24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24" x14ac:dyDescent="0.25">
      <c r="A8" t="s">
        <v>25</v>
      </c>
      <c r="R8" s="28" t="s">
        <v>30</v>
      </c>
    </row>
    <row r="9" spans="1:24" s="10" customFormat="1" ht="66.75" customHeight="1" x14ac:dyDescent="0.2">
      <c r="A9" s="8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9" t="s">
        <v>7</v>
      </c>
      <c r="H9" s="8" t="s">
        <v>6</v>
      </c>
      <c r="I9" s="8" t="s">
        <v>18</v>
      </c>
      <c r="J9" s="8" t="s">
        <v>16</v>
      </c>
      <c r="K9" s="8" t="s">
        <v>8</v>
      </c>
      <c r="L9" s="8" t="s">
        <v>9</v>
      </c>
      <c r="M9" s="8" t="s">
        <v>10</v>
      </c>
      <c r="N9" s="8" t="s">
        <v>11</v>
      </c>
      <c r="P9" s="10" t="s">
        <v>37</v>
      </c>
      <c r="Q9" s="28" t="s">
        <v>38</v>
      </c>
      <c r="R9" s="28" t="s">
        <v>31</v>
      </c>
      <c r="S9" s="28" t="s">
        <v>32</v>
      </c>
      <c r="T9" s="28" t="s">
        <v>33</v>
      </c>
      <c r="U9" s="28" t="s">
        <v>34</v>
      </c>
      <c r="V9" s="28" t="s">
        <v>34</v>
      </c>
      <c r="W9" s="28" t="s">
        <v>35</v>
      </c>
      <c r="X9" s="28" t="s">
        <v>36</v>
      </c>
    </row>
    <row r="10" spans="1:24" s="1" customFormat="1" ht="34.5" x14ac:dyDescent="0.25">
      <c r="A10" s="3">
        <v>1</v>
      </c>
      <c r="B10" s="3" t="s">
        <v>12</v>
      </c>
      <c r="C10" s="3" t="s">
        <v>13</v>
      </c>
      <c r="D10" s="3" t="s">
        <v>14</v>
      </c>
      <c r="E10" s="3">
        <v>34</v>
      </c>
      <c r="F10" s="3" t="s">
        <v>15</v>
      </c>
      <c r="G10" s="6">
        <v>116.3</v>
      </c>
      <c r="H10" s="3"/>
      <c r="I10" s="3">
        <v>34</v>
      </c>
      <c r="J10" s="4">
        <v>42095</v>
      </c>
      <c r="K10" s="24">
        <v>42185</v>
      </c>
      <c r="L10" s="3" t="s">
        <v>17</v>
      </c>
      <c r="M10" s="3">
        <v>116.3</v>
      </c>
      <c r="N10" s="4">
        <v>42095</v>
      </c>
      <c r="P10" s="1">
        <f>G10*0.01306</f>
        <v>1.518878</v>
      </c>
      <c r="Q10" s="29">
        <f>P10*1284.75</f>
        <v>1951.3785104999999</v>
      </c>
      <c r="R10" s="29">
        <f>G10*39</f>
        <v>4535.7</v>
      </c>
      <c r="S10" s="29">
        <f>G10*39</f>
        <v>4535.7</v>
      </c>
      <c r="T10" s="29">
        <f>G10*39</f>
        <v>4535.7</v>
      </c>
      <c r="U10" s="29">
        <v>0</v>
      </c>
      <c r="V10" s="29">
        <v>0</v>
      </c>
      <c r="W10" s="29">
        <f>V10</f>
        <v>0</v>
      </c>
      <c r="X10" s="29">
        <f>W10</f>
        <v>0</v>
      </c>
    </row>
    <row r="11" spans="1:24" s="1" customFormat="1" ht="34.5" x14ac:dyDescent="0.25">
      <c r="A11" s="3">
        <v>2</v>
      </c>
      <c r="B11" s="3" t="s">
        <v>12</v>
      </c>
      <c r="C11" s="3" t="s">
        <v>13</v>
      </c>
      <c r="D11" s="3" t="s">
        <v>14</v>
      </c>
      <c r="E11" s="3">
        <v>35</v>
      </c>
      <c r="F11" s="3" t="s">
        <v>15</v>
      </c>
      <c r="G11" s="6">
        <v>52.2</v>
      </c>
      <c r="H11" s="3">
        <v>25.8</v>
      </c>
      <c r="I11" s="3">
        <v>35</v>
      </c>
      <c r="J11" s="4">
        <v>42095</v>
      </c>
      <c r="K11" s="24">
        <v>42202</v>
      </c>
      <c r="L11" s="3" t="s">
        <v>17</v>
      </c>
      <c r="M11" s="3">
        <v>52.2</v>
      </c>
      <c r="N11" s="4">
        <v>42095</v>
      </c>
      <c r="P11" s="1">
        <f t="shared" ref="P11:P74" si="0">G11*0.01306</f>
        <v>0.681732</v>
      </c>
      <c r="Q11" s="29">
        <f t="shared" ref="Q11:Q74" si="1">P11*1284.75</f>
        <v>875.855187</v>
      </c>
      <c r="R11" s="29">
        <f t="shared" ref="R11:R74" si="2">G11*39</f>
        <v>2035.8000000000002</v>
      </c>
      <c r="S11" s="29">
        <f t="shared" ref="S11:S74" si="3">G11*39</f>
        <v>2035.8000000000002</v>
      </c>
      <c r="T11" s="29">
        <f t="shared" ref="T11:T74" si="4">G11*39</f>
        <v>2035.8000000000002</v>
      </c>
      <c r="U11" s="29">
        <f>(G11*39)/31*16</f>
        <v>1050.7354838709678</v>
      </c>
      <c r="V11" s="29">
        <v>0</v>
      </c>
      <c r="W11" s="29">
        <f t="shared" ref="W11:X74" si="5">V11</f>
        <v>0</v>
      </c>
      <c r="X11" s="29">
        <f t="shared" si="5"/>
        <v>0</v>
      </c>
    </row>
    <row r="12" spans="1:24" s="1" customFormat="1" ht="34.5" x14ac:dyDescent="0.25">
      <c r="A12" s="3">
        <v>3</v>
      </c>
      <c r="B12" s="3" t="s">
        <v>12</v>
      </c>
      <c r="C12" s="3" t="s">
        <v>13</v>
      </c>
      <c r="D12" s="3" t="s">
        <v>14</v>
      </c>
      <c r="E12" s="3">
        <v>36</v>
      </c>
      <c r="F12" s="3" t="s">
        <v>15</v>
      </c>
      <c r="G12" s="6">
        <v>49.8</v>
      </c>
      <c r="H12" s="3">
        <v>21.9</v>
      </c>
      <c r="I12" s="3">
        <v>36</v>
      </c>
      <c r="J12" s="4">
        <v>42095</v>
      </c>
      <c r="K12" s="24">
        <v>42202</v>
      </c>
      <c r="L12" s="3" t="s">
        <v>17</v>
      </c>
      <c r="M12" s="3">
        <v>49.8</v>
      </c>
      <c r="N12" s="4">
        <v>42095</v>
      </c>
      <c r="P12" s="1">
        <f t="shared" si="0"/>
        <v>0.65038799999999997</v>
      </c>
      <c r="Q12" s="29">
        <f t="shared" si="1"/>
        <v>835.58598299999994</v>
      </c>
      <c r="R12" s="29">
        <f t="shared" si="2"/>
        <v>1942.1999999999998</v>
      </c>
      <c r="S12" s="29">
        <f t="shared" si="3"/>
        <v>1942.1999999999998</v>
      </c>
      <c r="T12" s="29">
        <f t="shared" si="4"/>
        <v>1942.1999999999998</v>
      </c>
      <c r="U12" s="29">
        <f t="shared" ref="U12:U17" si="6">(G12*39)/31*16</f>
        <v>1002.4258064516129</v>
      </c>
      <c r="V12" s="29">
        <v>0</v>
      </c>
      <c r="W12" s="29">
        <f t="shared" si="5"/>
        <v>0</v>
      </c>
      <c r="X12" s="29">
        <f t="shared" si="5"/>
        <v>0</v>
      </c>
    </row>
    <row r="13" spans="1:24" s="1" customFormat="1" ht="34.5" x14ac:dyDescent="0.25">
      <c r="A13" s="3">
        <v>4</v>
      </c>
      <c r="B13" s="3" t="s">
        <v>12</v>
      </c>
      <c r="C13" s="3" t="s">
        <v>13</v>
      </c>
      <c r="D13" s="3" t="s">
        <v>14</v>
      </c>
      <c r="E13" s="3">
        <v>37</v>
      </c>
      <c r="F13" s="3" t="s">
        <v>15</v>
      </c>
      <c r="G13" s="6">
        <v>138.1</v>
      </c>
      <c r="H13" s="3">
        <v>79.2</v>
      </c>
      <c r="I13" s="3">
        <v>37</v>
      </c>
      <c r="J13" s="4">
        <v>42095</v>
      </c>
      <c r="K13" s="24">
        <v>42202</v>
      </c>
      <c r="L13" s="3" t="s">
        <v>17</v>
      </c>
      <c r="M13" s="3">
        <v>138.1</v>
      </c>
      <c r="N13" s="4">
        <v>42095</v>
      </c>
      <c r="P13" s="1">
        <f t="shared" si="0"/>
        <v>1.8035859999999999</v>
      </c>
      <c r="Q13" s="29">
        <f t="shared" si="1"/>
        <v>2317.1571134999999</v>
      </c>
      <c r="R13" s="29">
        <f t="shared" si="2"/>
        <v>5385.9</v>
      </c>
      <c r="S13" s="29">
        <f t="shared" si="3"/>
        <v>5385.9</v>
      </c>
      <c r="T13" s="29">
        <f t="shared" si="4"/>
        <v>5385.9</v>
      </c>
      <c r="U13" s="29">
        <f t="shared" si="6"/>
        <v>2779.8193548387094</v>
      </c>
      <c r="V13" s="29">
        <v>0</v>
      </c>
      <c r="W13" s="29">
        <f t="shared" si="5"/>
        <v>0</v>
      </c>
      <c r="X13" s="29">
        <f t="shared" si="5"/>
        <v>0</v>
      </c>
    </row>
    <row r="14" spans="1:24" s="1" customFormat="1" ht="34.5" x14ac:dyDescent="0.25">
      <c r="A14" s="3">
        <v>5</v>
      </c>
      <c r="B14" s="3" t="s">
        <v>12</v>
      </c>
      <c r="C14" s="3" t="s">
        <v>13</v>
      </c>
      <c r="D14" s="3" t="s">
        <v>14</v>
      </c>
      <c r="E14" s="3">
        <v>38</v>
      </c>
      <c r="F14" s="3" t="s">
        <v>15</v>
      </c>
      <c r="G14" s="6">
        <v>116.3</v>
      </c>
      <c r="H14" s="3">
        <v>71.8</v>
      </c>
      <c r="I14" s="3">
        <v>38</v>
      </c>
      <c r="J14" s="4">
        <v>42095</v>
      </c>
      <c r="K14" s="24">
        <v>42202</v>
      </c>
      <c r="L14" s="3" t="s">
        <v>17</v>
      </c>
      <c r="M14" s="3">
        <v>116.3</v>
      </c>
      <c r="N14" s="4">
        <v>42095</v>
      </c>
      <c r="P14" s="1">
        <f t="shared" si="0"/>
        <v>1.518878</v>
      </c>
      <c r="Q14" s="29">
        <f t="shared" si="1"/>
        <v>1951.3785104999999</v>
      </c>
      <c r="R14" s="29">
        <f t="shared" si="2"/>
        <v>4535.7</v>
      </c>
      <c r="S14" s="29">
        <f t="shared" si="3"/>
        <v>4535.7</v>
      </c>
      <c r="T14" s="29">
        <f t="shared" si="4"/>
        <v>4535.7</v>
      </c>
      <c r="U14" s="29">
        <f t="shared" si="6"/>
        <v>2341.0064516129032</v>
      </c>
      <c r="V14" s="29">
        <v>0</v>
      </c>
      <c r="W14" s="29">
        <f t="shared" si="5"/>
        <v>0</v>
      </c>
      <c r="X14" s="29">
        <f t="shared" si="5"/>
        <v>0</v>
      </c>
    </row>
    <row r="15" spans="1:24" s="1" customFormat="1" ht="34.5" x14ac:dyDescent="0.25">
      <c r="A15" s="3">
        <v>6</v>
      </c>
      <c r="B15" s="3" t="s">
        <v>12</v>
      </c>
      <c r="C15" s="3" t="s">
        <v>13</v>
      </c>
      <c r="D15" s="3" t="s">
        <v>14</v>
      </c>
      <c r="E15" s="3">
        <v>39</v>
      </c>
      <c r="F15" s="3" t="s">
        <v>15</v>
      </c>
      <c r="G15" s="6">
        <v>52.1</v>
      </c>
      <c r="H15" s="3">
        <v>25.8</v>
      </c>
      <c r="I15" s="3">
        <v>39</v>
      </c>
      <c r="J15" s="4">
        <v>42095</v>
      </c>
      <c r="K15" s="24">
        <v>42202</v>
      </c>
      <c r="L15" s="3" t="s">
        <v>17</v>
      </c>
      <c r="M15" s="3">
        <v>52.1</v>
      </c>
      <c r="N15" s="4">
        <v>42095</v>
      </c>
      <c r="P15" s="1">
        <f t="shared" si="0"/>
        <v>0.68042600000000009</v>
      </c>
      <c r="Q15" s="29">
        <f t="shared" si="1"/>
        <v>874.17730350000011</v>
      </c>
      <c r="R15" s="29">
        <f t="shared" si="2"/>
        <v>2031.9</v>
      </c>
      <c r="S15" s="29">
        <f t="shared" si="3"/>
        <v>2031.9</v>
      </c>
      <c r="T15" s="29">
        <f t="shared" si="4"/>
        <v>2031.9</v>
      </c>
      <c r="U15" s="29">
        <f t="shared" si="6"/>
        <v>1048.7225806451613</v>
      </c>
      <c r="V15" s="29">
        <v>0</v>
      </c>
      <c r="W15" s="29">
        <f t="shared" si="5"/>
        <v>0</v>
      </c>
      <c r="X15" s="29">
        <f t="shared" si="5"/>
        <v>0</v>
      </c>
    </row>
    <row r="16" spans="1:24" s="1" customFormat="1" ht="34.5" x14ac:dyDescent="0.25">
      <c r="A16" s="3">
        <v>7</v>
      </c>
      <c r="B16" s="3" t="s">
        <v>12</v>
      </c>
      <c r="C16" s="3" t="s">
        <v>13</v>
      </c>
      <c r="D16" s="3" t="s">
        <v>14</v>
      </c>
      <c r="E16" s="3">
        <v>40</v>
      </c>
      <c r="F16" s="3" t="s">
        <v>15</v>
      </c>
      <c r="G16" s="6">
        <v>49.7</v>
      </c>
      <c r="H16" s="3">
        <v>21.8</v>
      </c>
      <c r="I16" s="3">
        <v>40</v>
      </c>
      <c r="J16" s="4">
        <v>42095</v>
      </c>
      <c r="K16" s="24">
        <v>42202</v>
      </c>
      <c r="L16" s="3" t="s">
        <v>17</v>
      </c>
      <c r="M16" s="3">
        <v>49.7</v>
      </c>
      <c r="N16" s="4">
        <v>42095</v>
      </c>
      <c r="P16" s="1">
        <f t="shared" si="0"/>
        <v>0.64908200000000005</v>
      </c>
      <c r="Q16" s="29">
        <f t="shared" si="1"/>
        <v>833.90809950000005</v>
      </c>
      <c r="R16" s="29">
        <f t="shared" si="2"/>
        <v>1938.3000000000002</v>
      </c>
      <c r="S16" s="29">
        <f t="shared" si="3"/>
        <v>1938.3000000000002</v>
      </c>
      <c r="T16" s="29">
        <f t="shared" si="4"/>
        <v>1938.3000000000002</v>
      </c>
      <c r="U16" s="29">
        <f t="shared" si="6"/>
        <v>1000.4129032258065</v>
      </c>
      <c r="V16" s="29">
        <v>0</v>
      </c>
      <c r="W16" s="29">
        <f t="shared" si="5"/>
        <v>0</v>
      </c>
      <c r="X16" s="29">
        <f t="shared" si="5"/>
        <v>0</v>
      </c>
    </row>
    <row r="17" spans="1:24" s="1" customFormat="1" ht="34.5" x14ac:dyDescent="0.25">
      <c r="A17" s="3">
        <v>8</v>
      </c>
      <c r="B17" s="3" t="s">
        <v>12</v>
      </c>
      <c r="C17" s="3" t="s">
        <v>13</v>
      </c>
      <c r="D17" s="3" t="s">
        <v>14</v>
      </c>
      <c r="E17" s="3">
        <v>41</v>
      </c>
      <c r="F17" s="3" t="s">
        <v>15</v>
      </c>
      <c r="G17" s="6">
        <v>138</v>
      </c>
      <c r="H17" s="3">
        <v>0</v>
      </c>
      <c r="I17" s="3">
        <v>41</v>
      </c>
      <c r="J17" s="4">
        <v>42095</v>
      </c>
      <c r="K17" s="24">
        <v>42202</v>
      </c>
      <c r="L17" s="3" t="s">
        <v>17</v>
      </c>
      <c r="M17" s="3">
        <v>138</v>
      </c>
      <c r="N17" s="4">
        <v>42095</v>
      </c>
      <c r="P17" s="1">
        <f t="shared" si="0"/>
        <v>1.8022800000000001</v>
      </c>
      <c r="Q17" s="29">
        <f t="shared" si="1"/>
        <v>2315.4792299999999</v>
      </c>
      <c r="R17" s="29">
        <f t="shared" si="2"/>
        <v>5382</v>
      </c>
      <c r="S17" s="29">
        <f t="shared" si="3"/>
        <v>5382</v>
      </c>
      <c r="T17" s="29">
        <f t="shared" si="4"/>
        <v>5382</v>
      </c>
      <c r="U17" s="29">
        <f t="shared" si="6"/>
        <v>2777.8064516129034</v>
      </c>
      <c r="V17" s="29">
        <v>0</v>
      </c>
      <c r="W17" s="29">
        <f t="shared" si="5"/>
        <v>0</v>
      </c>
      <c r="X17" s="29">
        <f t="shared" si="5"/>
        <v>0</v>
      </c>
    </row>
    <row r="18" spans="1:24" s="3" customFormat="1" ht="34.5" x14ac:dyDescent="0.25">
      <c r="A18" s="3">
        <v>9</v>
      </c>
      <c r="B18" s="3" t="s">
        <v>12</v>
      </c>
      <c r="C18" s="3" t="s">
        <v>13</v>
      </c>
      <c r="D18" s="3" t="s">
        <v>14</v>
      </c>
      <c r="E18" s="3">
        <v>42</v>
      </c>
      <c r="F18" s="3" t="s">
        <v>15</v>
      </c>
      <c r="G18" s="6">
        <v>116.5</v>
      </c>
      <c r="H18" s="3">
        <v>71.900000000000006</v>
      </c>
      <c r="I18" s="3">
        <v>42</v>
      </c>
      <c r="J18" s="4">
        <v>42095</v>
      </c>
      <c r="K18" s="4">
        <v>42289</v>
      </c>
      <c r="L18" s="3" t="s">
        <v>17</v>
      </c>
      <c r="M18" s="3">
        <v>116.5</v>
      </c>
      <c r="N18" s="4">
        <v>42095</v>
      </c>
      <c r="P18" s="1">
        <f t="shared" si="0"/>
        <v>1.52149</v>
      </c>
      <c r="Q18" s="29">
        <f t="shared" si="1"/>
        <v>1954.7342775</v>
      </c>
      <c r="R18" s="29">
        <f t="shared" si="2"/>
        <v>4543.5</v>
      </c>
      <c r="S18" s="29">
        <f t="shared" si="3"/>
        <v>4543.5</v>
      </c>
      <c r="T18" s="29">
        <f t="shared" si="4"/>
        <v>4543.5</v>
      </c>
      <c r="U18" s="32">
        <f>G18*39</f>
        <v>4543.5</v>
      </c>
      <c r="V18" s="32">
        <f>G18*39</f>
        <v>4543.5</v>
      </c>
      <c r="W18" s="29">
        <f t="shared" si="5"/>
        <v>4543.5</v>
      </c>
      <c r="X18" s="29">
        <f t="shared" si="5"/>
        <v>4543.5</v>
      </c>
    </row>
    <row r="19" spans="1:24" ht="34.5" x14ac:dyDescent="0.25">
      <c r="A19" s="3">
        <v>10</v>
      </c>
      <c r="B19" s="3" t="s">
        <v>12</v>
      </c>
      <c r="C19" s="3" t="s">
        <v>13</v>
      </c>
      <c r="D19" s="3" t="s">
        <v>14</v>
      </c>
      <c r="E19" s="2">
        <v>43</v>
      </c>
      <c r="F19" s="3" t="s">
        <v>15</v>
      </c>
      <c r="G19" s="11">
        <v>52.2</v>
      </c>
      <c r="H19" s="2">
        <v>25.8</v>
      </c>
      <c r="I19" s="2">
        <v>43</v>
      </c>
      <c r="J19" s="4">
        <v>42095</v>
      </c>
      <c r="K19" s="4">
        <v>42289</v>
      </c>
      <c r="L19" s="3" t="s">
        <v>17</v>
      </c>
      <c r="M19" s="2">
        <v>52.2</v>
      </c>
      <c r="N19" s="4">
        <v>42095</v>
      </c>
      <c r="P19" s="1">
        <f t="shared" si="0"/>
        <v>0.681732</v>
      </c>
      <c r="Q19" s="29">
        <f t="shared" si="1"/>
        <v>875.855187</v>
      </c>
      <c r="R19" s="29">
        <f t="shared" si="2"/>
        <v>2035.8000000000002</v>
      </c>
      <c r="S19" s="29">
        <f t="shared" si="3"/>
        <v>2035.8000000000002</v>
      </c>
      <c r="T19" s="29">
        <f t="shared" si="4"/>
        <v>2035.8000000000002</v>
      </c>
      <c r="U19" s="32">
        <f t="shared" ref="U19:U37" si="7">G19*39</f>
        <v>2035.8000000000002</v>
      </c>
      <c r="V19" s="32">
        <f t="shared" ref="V19:V39" si="8">G19*39</f>
        <v>2035.8000000000002</v>
      </c>
      <c r="W19" s="29">
        <f t="shared" si="5"/>
        <v>2035.8000000000002</v>
      </c>
      <c r="X19" s="29">
        <f t="shared" si="5"/>
        <v>2035.8000000000002</v>
      </c>
    </row>
    <row r="20" spans="1:24" ht="34.5" x14ac:dyDescent="0.25">
      <c r="A20" s="3">
        <v>11</v>
      </c>
      <c r="B20" s="3" t="s">
        <v>12</v>
      </c>
      <c r="C20" s="3" t="s">
        <v>13</v>
      </c>
      <c r="D20" s="3" t="s">
        <v>14</v>
      </c>
      <c r="E20" s="2">
        <v>44</v>
      </c>
      <c r="F20" s="3" t="s">
        <v>15</v>
      </c>
      <c r="G20" s="11">
        <v>49.9</v>
      </c>
      <c r="H20" s="2">
        <v>21.8</v>
      </c>
      <c r="I20" s="2">
        <v>44</v>
      </c>
      <c r="J20" s="4">
        <v>42095</v>
      </c>
      <c r="K20" s="4">
        <v>42289</v>
      </c>
      <c r="L20" s="3" t="s">
        <v>17</v>
      </c>
      <c r="M20" s="2">
        <v>49.9</v>
      </c>
      <c r="N20" s="4">
        <v>42095</v>
      </c>
      <c r="P20" s="1">
        <f t="shared" si="0"/>
        <v>0.651694</v>
      </c>
      <c r="Q20" s="29">
        <f t="shared" si="1"/>
        <v>837.26386649999995</v>
      </c>
      <c r="R20" s="29">
        <f t="shared" si="2"/>
        <v>1946.1</v>
      </c>
      <c r="S20" s="29">
        <f t="shared" si="3"/>
        <v>1946.1</v>
      </c>
      <c r="T20" s="29">
        <f t="shared" si="4"/>
        <v>1946.1</v>
      </c>
      <c r="U20" s="32">
        <f t="shared" si="7"/>
        <v>1946.1</v>
      </c>
      <c r="V20" s="32">
        <f t="shared" si="8"/>
        <v>1946.1</v>
      </c>
      <c r="W20" s="29">
        <f t="shared" si="5"/>
        <v>1946.1</v>
      </c>
      <c r="X20" s="29">
        <f t="shared" si="5"/>
        <v>1946.1</v>
      </c>
    </row>
    <row r="21" spans="1:24" ht="34.5" x14ac:dyDescent="0.25">
      <c r="A21" s="3">
        <v>12</v>
      </c>
      <c r="B21" s="3" t="s">
        <v>12</v>
      </c>
      <c r="C21" s="3" t="s">
        <v>13</v>
      </c>
      <c r="D21" s="3" t="s">
        <v>14</v>
      </c>
      <c r="E21" s="2">
        <v>45</v>
      </c>
      <c r="F21" s="3" t="s">
        <v>15</v>
      </c>
      <c r="G21" s="11">
        <v>138.1</v>
      </c>
      <c r="H21" s="2">
        <v>79.099999999999994</v>
      </c>
      <c r="I21" s="2">
        <v>45</v>
      </c>
      <c r="J21" s="4">
        <v>42095</v>
      </c>
      <c r="K21" s="4">
        <v>42289</v>
      </c>
      <c r="L21" s="3" t="s">
        <v>17</v>
      </c>
      <c r="M21" s="2">
        <v>138.1</v>
      </c>
      <c r="N21" s="4">
        <v>42095</v>
      </c>
      <c r="P21" s="1">
        <f t="shared" si="0"/>
        <v>1.8035859999999999</v>
      </c>
      <c r="Q21" s="29">
        <f t="shared" si="1"/>
        <v>2317.1571134999999</v>
      </c>
      <c r="R21" s="29">
        <f t="shared" si="2"/>
        <v>5385.9</v>
      </c>
      <c r="S21" s="29">
        <f t="shared" si="3"/>
        <v>5385.9</v>
      </c>
      <c r="T21" s="29">
        <f t="shared" si="4"/>
        <v>5385.9</v>
      </c>
      <c r="U21" s="32">
        <f t="shared" si="7"/>
        <v>5385.9</v>
      </c>
      <c r="V21" s="32">
        <f t="shared" si="8"/>
        <v>5385.9</v>
      </c>
      <c r="W21" s="29">
        <f t="shared" si="5"/>
        <v>5385.9</v>
      </c>
      <c r="X21" s="29">
        <f t="shared" si="5"/>
        <v>5385.9</v>
      </c>
    </row>
    <row r="22" spans="1:24" ht="34.5" x14ac:dyDescent="0.25">
      <c r="A22" s="3">
        <v>13</v>
      </c>
      <c r="B22" s="3" t="s">
        <v>12</v>
      </c>
      <c r="C22" s="3" t="s">
        <v>13</v>
      </c>
      <c r="D22" s="3" t="s">
        <v>14</v>
      </c>
      <c r="E22" s="2">
        <v>46</v>
      </c>
      <c r="F22" s="3" t="s">
        <v>15</v>
      </c>
      <c r="G22" s="11">
        <v>116.5</v>
      </c>
      <c r="H22" s="2">
        <v>71.7</v>
      </c>
      <c r="I22" s="2">
        <v>46</v>
      </c>
      <c r="J22" s="4">
        <v>42095</v>
      </c>
      <c r="K22" s="4">
        <v>42289</v>
      </c>
      <c r="L22" s="3" t="s">
        <v>17</v>
      </c>
      <c r="M22" s="2">
        <v>116.5</v>
      </c>
      <c r="N22" s="4">
        <v>42095</v>
      </c>
      <c r="P22" s="1">
        <f t="shared" si="0"/>
        <v>1.52149</v>
      </c>
      <c r="Q22" s="29">
        <f t="shared" si="1"/>
        <v>1954.7342775</v>
      </c>
      <c r="R22" s="29">
        <f t="shared" si="2"/>
        <v>4543.5</v>
      </c>
      <c r="S22" s="29">
        <f t="shared" si="3"/>
        <v>4543.5</v>
      </c>
      <c r="T22" s="29">
        <f t="shared" si="4"/>
        <v>4543.5</v>
      </c>
      <c r="U22" s="32">
        <f t="shared" si="7"/>
        <v>4543.5</v>
      </c>
      <c r="V22" s="32">
        <f t="shared" si="8"/>
        <v>4543.5</v>
      </c>
      <c r="W22" s="29">
        <f t="shared" si="5"/>
        <v>4543.5</v>
      </c>
      <c r="X22" s="29">
        <f t="shared" si="5"/>
        <v>4543.5</v>
      </c>
    </row>
    <row r="23" spans="1:24" ht="34.5" x14ac:dyDescent="0.25">
      <c r="A23" s="3">
        <v>14</v>
      </c>
      <c r="B23" s="3" t="s">
        <v>12</v>
      </c>
      <c r="C23" s="3" t="s">
        <v>13</v>
      </c>
      <c r="D23" s="3" t="s">
        <v>14</v>
      </c>
      <c r="E23" s="2">
        <v>47</v>
      </c>
      <c r="F23" s="3" t="s">
        <v>15</v>
      </c>
      <c r="G23" s="11">
        <v>52.3</v>
      </c>
      <c r="H23" s="2">
        <v>25.8</v>
      </c>
      <c r="I23" s="2">
        <v>47</v>
      </c>
      <c r="J23" s="4">
        <v>42095</v>
      </c>
      <c r="K23" s="4">
        <v>42289</v>
      </c>
      <c r="L23" s="3" t="s">
        <v>17</v>
      </c>
      <c r="M23" s="2">
        <v>52.3</v>
      </c>
      <c r="N23" s="4">
        <v>42095</v>
      </c>
      <c r="P23" s="1">
        <f t="shared" si="0"/>
        <v>0.68303800000000003</v>
      </c>
      <c r="Q23" s="29">
        <f t="shared" si="1"/>
        <v>877.53307050000001</v>
      </c>
      <c r="R23" s="29">
        <f t="shared" si="2"/>
        <v>2039.6999999999998</v>
      </c>
      <c r="S23" s="29">
        <f t="shared" si="3"/>
        <v>2039.6999999999998</v>
      </c>
      <c r="T23" s="29">
        <f t="shared" si="4"/>
        <v>2039.6999999999998</v>
      </c>
      <c r="U23" s="32">
        <f t="shared" si="7"/>
        <v>2039.6999999999998</v>
      </c>
      <c r="V23" s="32">
        <f t="shared" si="8"/>
        <v>2039.6999999999998</v>
      </c>
      <c r="W23" s="29">
        <f t="shared" si="5"/>
        <v>2039.6999999999998</v>
      </c>
      <c r="X23" s="29">
        <f t="shared" si="5"/>
        <v>2039.6999999999998</v>
      </c>
    </row>
    <row r="24" spans="1:24" ht="34.5" x14ac:dyDescent="0.25">
      <c r="A24" s="3">
        <v>15</v>
      </c>
      <c r="B24" s="3" t="s">
        <v>12</v>
      </c>
      <c r="C24" s="3" t="s">
        <v>13</v>
      </c>
      <c r="D24" s="3" t="s">
        <v>14</v>
      </c>
      <c r="E24" s="2">
        <v>48</v>
      </c>
      <c r="F24" s="3" t="s">
        <v>15</v>
      </c>
      <c r="G24" s="11">
        <v>49.8</v>
      </c>
      <c r="H24" s="2">
        <v>21.9</v>
      </c>
      <c r="I24" s="2">
        <v>48</v>
      </c>
      <c r="J24" s="4">
        <v>42095</v>
      </c>
      <c r="K24" s="4">
        <v>42289</v>
      </c>
      <c r="L24" s="3" t="s">
        <v>17</v>
      </c>
      <c r="M24" s="2">
        <v>49.8</v>
      </c>
      <c r="N24" s="4">
        <v>42095</v>
      </c>
      <c r="P24" s="1">
        <f t="shared" si="0"/>
        <v>0.65038799999999997</v>
      </c>
      <c r="Q24" s="29">
        <f t="shared" si="1"/>
        <v>835.58598299999994</v>
      </c>
      <c r="R24" s="29">
        <f t="shared" si="2"/>
        <v>1942.1999999999998</v>
      </c>
      <c r="S24" s="29">
        <f t="shared" si="3"/>
        <v>1942.1999999999998</v>
      </c>
      <c r="T24" s="29">
        <f t="shared" si="4"/>
        <v>1942.1999999999998</v>
      </c>
      <c r="U24" s="32">
        <f t="shared" si="7"/>
        <v>1942.1999999999998</v>
      </c>
      <c r="V24" s="32">
        <f t="shared" si="8"/>
        <v>1942.1999999999998</v>
      </c>
      <c r="W24" s="29">
        <f t="shared" si="5"/>
        <v>1942.1999999999998</v>
      </c>
      <c r="X24" s="29">
        <f t="shared" si="5"/>
        <v>1942.1999999999998</v>
      </c>
    </row>
    <row r="25" spans="1:24" ht="34.5" x14ac:dyDescent="0.25">
      <c r="A25" s="3">
        <v>16</v>
      </c>
      <c r="B25" s="3" t="s">
        <v>12</v>
      </c>
      <c r="C25" s="3" t="s">
        <v>13</v>
      </c>
      <c r="D25" s="3" t="s">
        <v>14</v>
      </c>
      <c r="E25" s="2">
        <v>49</v>
      </c>
      <c r="F25" s="3" t="s">
        <v>15</v>
      </c>
      <c r="G25" s="11">
        <v>138.1</v>
      </c>
      <c r="H25" s="2">
        <v>79.099999999999994</v>
      </c>
      <c r="I25" s="2">
        <v>49</v>
      </c>
      <c r="J25" s="4">
        <v>42095</v>
      </c>
      <c r="K25" s="4">
        <v>42289</v>
      </c>
      <c r="L25" s="3" t="s">
        <v>17</v>
      </c>
      <c r="M25" s="2">
        <v>138.1</v>
      </c>
      <c r="N25" s="4">
        <v>42095</v>
      </c>
      <c r="P25" s="1">
        <f t="shared" si="0"/>
        <v>1.8035859999999999</v>
      </c>
      <c r="Q25" s="29">
        <f t="shared" si="1"/>
        <v>2317.1571134999999</v>
      </c>
      <c r="R25" s="29">
        <f t="shared" si="2"/>
        <v>5385.9</v>
      </c>
      <c r="S25" s="29">
        <f t="shared" si="3"/>
        <v>5385.9</v>
      </c>
      <c r="T25" s="29">
        <f t="shared" si="4"/>
        <v>5385.9</v>
      </c>
      <c r="U25" s="32">
        <f t="shared" si="7"/>
        <v>5385.9</v>
      </c>
      <c r="V25" s="32">
        <f t="shared" si="8"/>
        <v>5385.9</v>
      </c>
      <c r="W25" s="29">
        <f t="shared" si="5"/>
        <v>5385.9</v>
      </c>
      <c r="X25" s="29">
        <f t="shared" si="5"/>
        <v>5385.9</v>
      </c>
    </row>
    <row r="26" spans="1:24" ht="34.5" x14ac:dyDescent="0.25">
      <c r="A26" s="3">
        <v>17</v>
      </c>
      <c r="B26" s="3" t="s">
        <v>12</v>
      </c>
      <c r="C26" s="3" t="s">
        <v>13</v>
      </c>
      <c r="D26" s="3" t="s">
        <v>14</v>
      </c>
      <c r="E26" s="2">
        <v>50</v>
      </c>
      <c r="F26" s="3" t="s">
        <v>15</v>
      </c>
      <c r="G26" s="11">
        <v>116.7</v>
      </c>
      <c r="H26" s="2">
        <v>71.900000000000006</v>
      </c>
      <c r="I26" s="2">
        <v>50</v>
      </c>
      <c r="J26" s="4">
        <v>42095</v>
      </c>
      <c r="K26" s="4">
        <v>42289</v>
      </c>
      <c r="L26" s="3" t="s">
        <v>17</v>
      </c>
      <c r="M26" s="2">
        <v>116.7</v>
      </c>
      <c r="N26" s="4">
        <v>42095</v>
      </c>
      <c r="P26" s="1">
        <f t="shared" si="0"/>
        <v>1.5241020000000001</v>
      </c>
      <c r="Q26" s="29">
        <f t="shared" si="1"/>
        <v>1958.0900445</v>
      </c>
      <c r="R26" s="29">
        <f t="shared" si="2"/>
        <v>4551.3</v>
      </c>
      <c r="S26" s="29">
        <f t="shared" si="3"/>
        <v>4551.3</v>
      </c>
      <c r="T26" s="29">
        <f t="shared" si="4"/>
        <v>4551.3</v>
      </c>
      <c r="U26" s="32">
        <f t="shared" si="7"/>
        <v>4551.3</v>
      </c>
      <c r="V26" s="32">
        <f t="shared" si="8"/>
        <v>4551.3</v>
      </c>
      <c r="W26" s="29">
        <f t="shared" si="5"/>
        <v>4551.3</v>
      </c>
      <c r="X26" s="29">
        <f t="shared" si="5"/>
        <v>4551.3</v>
      </c>
    </row>
    <row r="27" spans="1:24" ht="34.5" x14ac:dyDescent="0.25">
      <c r="A27" s="3">
        <v>18</v>
      </c>
      <c r="B27" s="3" t="s">
        <v>12</v>
      </c>
      <c r="C27" s="3" t="s">
        <v>13</v>
      </c>
      <c r="D27" s="3" t="s">
        <v>14</v>
      </c>
      <c r="E27" s="2">
        <v>51</v>
      </c>
      <c r="F27" s="3" t="s">
        <v>15</v>
      </c>
      <c r="G27" s="11">
        <v>52.2</v>
      </c>
      <c r="H27" s="2">
        <v>25.8</v>
      </c>
      <c r="I27" s="2">
        <v>51</v>
      </c>
      <c r="J27" s="4">
        <v>42095</v>
      </c>
      <c r="K27" s="4">
        <v>42289</v>
      </c>
      <c r="L27" s="3" t="s">
        <v>17</v>
      </c>
      <c r="M27" s="2">
        <v>52.2</v>
      </c>
      <c r="N27" s="4">
        <v>42095</v>
      </c>
      <c r="P27" s="1">
        <f t="shared" si="0"/>
        <v>0.681732</v>
      </c>
      <c r="Q27" s="29">
        <f t="shared" si="1"/>
        <v>875.855187</v>
      </c>
      <c r="R27" s="29">
        <f t="shared" si="2"/>
        <v>2035.8000000000002</v>
      </c>
      <c r="S27" s="29">
        <f t="shared" si="3"/>
        <v>2035.8000000000002</v>
      </c>
      <c r="T27" s="29">
        <f t="shared" si="4"/>
        <v>2035.8000000000002</v>
      </c>
      <c r="U27" s="32">
        <f t="shared" si="7"/>
        <v>2035.8000000000002</v>
      </c>
      <c r="V27" s="32">
        <f t="shared" si="8"/>
        <v>2035.8000000000002</v>
      </c>
      <c r="W27" s="29">
        <f t="shared" si="5"/>
        <v>2035.8000000000002</v>
      </c>
      <c r="X27" s="29">
        <f t="shared" si="5"/>
        <v>2035.8000000000002</v>
      </c>
    </row>
    <row r="28" spans="1:24" ht="34.5" x14ac:dyDescent="0.25">
      <c r="A28" s="3">
        <v>19</v>
      </c>
      <c r="B28" s="3" t="s">
        <v>12</v>
      </c>
      <c r="C28" s="3" t="s">
        <v>13</v>
      </c>
      <c r="D28" s="3" t="s">
        <v>14</v>
      </c>
      <c r="E28" s="2">
        <v>52</v>
      </c>
      <c r="F28" s="3" t="s">
        <v>15</v>
      </c>
      <c r="G28" s="11">
        <v>49.7</v>
      </c>
      <c r="H28" s="2">
        <v>21.8</v>
      </c>
      <c r="I28" s="2">
        <v>52</v>
      </c>
      <c r="J28" s="4">
        <v>42095</v>
      </c>
      <c r="K28" s="4">
        <v>42289</v>
      </c>
      <c r="L28" s="3" t="s">
        <v>17</v>
      </c>
      <c r="M28" s="2">
        <v>49.7</v>
      </c>
      <c r="N28" s="4">
        <v>42095</v>
      </c>
      <c r="P28" s="1">
        <f t="shared" si="0"/>
        <v>0.64908200000000005</v>
      </c>
      <c r="Q28" s="29">
        <f t="shared" si="1"/>
        <v>833.90809950000005</v>
      </c>
      <c r="R28" s="29">
        <f t="shared" si="2"/>
        <v>1938.3000000000002</v>
      </c>
      <c r="S28" s="29">
        <f t="shared" si="3"/>
        <v>1938.3000000000002</v>
      </c>
      <c r="T28" s="29">
        <f t="shared" si="4"/>
        <v>1938.3000000000002</v>
      </c>
      <c r="U28" s="32">
        <f t="shared" si="7"/>
        <v>1938.3000000000002</v>
      </c>
      <c r="V28" s="32">
        <f t="shared" si="8"/>
        <v>1938.3000000000002</v>
      </c>
      <c r="W28" s="29">
        <f t="shared" si="5"/>
        <v>1938.3000000000002</v>
      </c>
      <c r="X28" s="29">
        <f t="shared" si="5"/>
        <v>1938.3000000000002</v>
      </c>
    </row>
    <row r="29" spans="1:24" ht="34.5" x14ac:dyDescent="0.25">
      <c r="A29" s="3">
        <v>20</v>
      </c>
      <c r="B29" s="3" t="s">
        <v>12</v>
      </c>
      <c r="C29" s="3" t="s">
        <v>13</v>
      </c>
      <c r="D29" s="3" t="s">
        <v>14</v>
      </c>
      <c r="E29" s="2">
        <v>53</v>
      </c>
      <c r="F29" s="3" t="s">
        <v>15</v>
      </c>
      <c r="G29" s="11">
        <v>138.1</v>
      </c>
      <c r="H29" s="2">
        <v>79.099999999999994</v>
      </c>
      <c r="I29" s="2">
        <v>53</v>
      </c>
      <c r="J29" s="4">
        <v>42095</v>
      </c>
      <c r="K29" s="4">
        <v>42289</v>
      </c>
      <c r="L29" s="3" t="s">
        <v>17</v>
      </c>
      <c r="M29" s="2">
        <v>138.1</v>
      </c>
      <c r="N29" s="4">
        <v>42095</v>
      </c>
      <c r="P29" s="1">
        <f t="shared" si="0"/>
        <v>1.8035859999999999</v>
      </c>
      <c r="Q29" s="29">
        <f t="shared" si="1"/>
        <v>2317.1571134999999</v>
      </c>
      <c r="R29" s="29">
        <f t="shared" si="2"/>
        <v>5385.9</v>
      </c>
      <c r="S29" s="29">
        <f t="shared" si="3"/>
        <v>5385.9</v>
      </c>
      <c r="T29" s="29">
        <f t="shared" si="4"/>
        <v>5385.9</v>
      </c>
      <c r="U29" s="32">
        <f t="shared" si="7"/>
        <v>5385.9</v>
      </c>
      <c r="V29" s="32">
        <f t="shared" si="8"/>
        <v>5385.9</v>
      </c>
      <c r="W29" s="29">
        <f t="shared" si="5"/>
        <v>5385.9</v>
      </c>
      <c r="X29" s="29">
        <f t="shared" si="5"/>
        <v>5385.9</v>
      </c>
    </row>
    <row r="30" spans="1:24" ht="34.5" x14ac:dyDescent="0.25">
      <c r="A30" s="3">
        <v>21</v>
      </c>
      <c r="B30" s="3" t="s">
        <v>12</v>
      </c>
      <c r="C30" s="3" t="s">
        <v>13</v>
      </c>
      <c r="D30" s="3" t="s">
        <v>14</v>
      </c>
      <c r="E30" s="2">
        <v>54</v>
      </c>
      <c r="F30" s="3" t="s">
        <v>15</v>
      </c>
      <c r="G30" s="11">
        <v>116.6</v>
      </c>
      <c r="H30" s="2">
        <v>71.7</v>
      </c>
      <c r="I30" s="2">
        <v>54</v>
      </c>
      <c r="J30" s="4">
        <v>42095</v>
      </c>
      <c r="K30" s="4">
        <v>42289</v>
      </c>
      <c r="L30" s="3" t="s">
        <v>17</v>
      </c>
      <c r="M30" s="2">
        <v>116.6</v>
      </c>
      <c r="N30" s="4">
        <v>42095</v>
      </c>
      <c r="P30" s="1">
        <f t="shared" si="0"/>
        <v>1.522796</v>
      </c>
      <c r="Q30" s="29">
        <f t="shared" si="1"/>
        <v>1956.412161</v>
      </c>
      <c r="R30" s="29">
        <f t="shared" si="2"/>
        <v>4547.3999999999996</v>
      </c>
      <c r="S30" s="29">
        <f t="shared" si="3"/>
        <v>4547.3999999999996</v>
      </c>
      <c r="T30" s="29">
        <f t="shared" si="4"/>
        <v>4547.3999999999996</v>
      </c>
      <c r="U30" s="32">
        <f t="shared" si="7"/>
        <v>4547.3999999999996</v>
      </c>
      <c r="V30" s="32">
        <f t="shared" si="8"/>
        <v>4547.3999999999996</v>
      </c>
      <c r="W30" s="29">
        <f t="shared" si="5"/>
        <v>4547.3999999999996</v>
      </c>
      <c r="X30" s="29">
        <f t="shared" si="5"/>
        <v>4547.3999999999996</v>
      </c>
    </row>
    <row r="31" spans="1:24" ht="34.5" x14ac:dyDescent="0.25">
      <c r="A31" s="3">
        <v>22</v>
      </c>
      <c r="B31" s="3" t="s">
        <v>12</v>
      </c>
      <c r="C31" s="3" t="s">
        <v>13</v>
      </c>
      <c r="D31" s="3" t="s">
        <v>14</v>
      </c>
      <c r="E31" s="2">
        <v>55</v>
      </c>
      <c r="F31" s="3" t="s">
        <v>15</v>
      </c>
      <c r="G31" s="11">
        <v>52.1</v>
      </c>
      <c r="H31" s="2">
        <v>25.7</v>
      </c>
      <c r="I31" s="2">
        <v>55</v>
      </c>
      <c r="J31" s="4">
        <v>42095</v>
      </c>
      <c r="K31" s="4">
        <v>42289</v>
      </c>
      <c r="L31" s="3" t="s">
        <v>17</v>
      </c>
      <c r="M31" s="2">
        <v>52.1</v>
      </c>
      <c r="N31" s="4">
        <v>42095</v>
      </c>
      <c r="P31" s="1">
        <f t="shared" si="0"/>
        <v>0.68042600000000009</v>
      </c>
      <c r="Q31" s="29">
        <f t="shared" si="1"/>
        <v>874.17730350000011</v>
      </c>
      <c r="R31" s="29">
        <f t="shared" si="2"/>
        <v>2031.9</v>
      </c>
      <c r="S31" s="29">
        <f t="shared" si="3"/>
        <v>2031.9</v>
      </c>
      <c r="T31" s="29">
        <f t="shared" si="4"/>
        <v>2031.9</v>
      </c>
      <c r="U31" s="32">
        <f t="shared" si="7"/>
        <v>2031.9</v>
      </c>
      <c r="V31" s="32">
        <f t="shared" si="8"/>
        <v>2031.9</v>
      </c>
      <c r="W31" s="29">
        <f t="shared" si="5"/>
        <v>2031.9</v>
      </c>
      <c r="X31" s="29">
        <f t="shared" si="5"/>
        <v>2031.9</v>
      </c>
    </row>
    <row r="32" spans="1:24" ht="34.5" x14ac:dyDescent="0.25">
      <c r="A32" s="3">
        <v>23</v>
      </c>
      <c r="B32" s="3" t="s">
        <v>12</v>
      </c>
      <c r="C32" s="3" t="s">
        <v>13</v>
      </c>
      <c r="D32" s="3" t="s">
        <v>14</v>
      </c>
      <c r="E32" s="2">
        <v>56</v>
      </c>
      <c r="F32" s="3" t="s">
        <v>15</v>
      </c>
      <c r="G32" s="11">
        <v>49.8</v>
      </c>
      <c r="H32" s="2">
        <v>21.9</v>
      </c>
      <c r="I32" s="2">
        <v>56</v>
      </c>
      <c r="J32" s="4">
        <v>42095</v>
      </c>
      <c r="K32" s="4">
        <v>42289</v>
      </c>
      <c r="L32" s="3" t="s">
        <v>17</v>
      </c>
      <c r="M32" s="2">
        <v>49.8</v>
      </c>
      <c r="N32" s="4">
        <v>42095</v>
      </c>
      <c r="P32" s="1">
        <f t="shared" si="0"/>
        <v>0.65038799999999997</v>
      </c>
      <c r="Q32" s="29">
        <f t="shared" si="1"/>
        <v>835.58598299999994</v>
      </c>
      <c r="R32" s="29">
        <f t="shared" si="2"/>
        <v>1942.1999999999998</v>
      </c>
      <c r="S32" s="29">
        <f t="shared" si="3"/>
        <v>1942.1999999999998</v>
      </c>
      <c r="T32" s="29">
        <f t="shared" si="4"/>
        <v>1942.1999999999998</v>
      </c>
      <c r="U32" s="32">
        <f t="shared" si="7"/>
        <v>1942.1999999999998</v>
      </c>
      <c r="V32" s="32">
        <f t="shared" si="8"/>
        <v>1942.1999999999998</v>
      </c>
      <c r="W32" s="29">
        <f t="shared" si="5"/>
        <v>1942.1999999999998</v>
      </c>
      <c r="X32" s="29">
        <f t="shared" si="5"/>
        <v>1942.1999999999998</v>
      </c>
    </row>
    <row r="33" spans="1:24" ht="34.5" x14ac:dyDescent="0.25">
      <c r="A33" s="3">
        <v>24</v>
      </c>
      <c r="B33" s="3" t="s">
        <v>12</v>
      </c>
      <c r="C33" s="3" t="s">
        <v>13</v>
      </c>
      <c r="D33" s="3" t="s">
        <v>14</v>
      </c>
      <c r="E33" s="2">
        <v>57</v>
      </c>
      <c r="F33" s="3" t="s">
        <v>15</v>
      </c>
      <c r="G33" s="11">
        <v>138.19999999999999</v>
      </c>
      <c r="H33" s="2">
        <v>79</v>
      </c>
      <c r="I33" s="2">
        <v>57</v>
      </c>
      <c r="J33" s="4">
        <v>42095</v>
      </c>
      <c r="K33" s="4">
        <v>42289</v>
      </c>
      <c r="L33" s="3" t="s">
        <v>17</v>
      </c>
      <c r="M33" s="2">
        <v>138.19999999999999</v>
      </c>
      <c r="N33" s="4">
        <v>42095</v>
      </c>
      <c r="P33" s="1">
        <f t="shared" si="0"/>
        <v>1.8048919999999999</v>
      </c>
      <c r="Q33" s="29">
        <f t="shared" si="1"/>
        <v>2318.8349969999999</v>
      </c>
      <c r="R33" s="29">
        <f t="shared" si="2"/>
        <v>5389.7999999999993</v>
      </c>
      <c r="S33" s="29">
        <f t="shared" si="3"/>
        <v>5389.7999999999993</v>
      </c>
      <c r="T33" s="29">
        <f t="shared" si="4"/>
        <v>5389.7999999999993</v>
      </c>
      <c r="U33" s="32">
        <f t="shared" si="7"/>
        <v>5389.7999999999993</v>
      </c>
      <c r="V33" s="32">
        <f t="shared" si="8"/>
        <v>5389.7999999999993</v>
      </c>
      <c r="W33" s="29">
        <f t="shared" si="5"/>
        <v>5389.7999999999993</v>
      </c>
      <c r="X33" s="29">
        <f t="shared" si="5"/>
        <v>5389.7999999999993</v>
      </c>
    </row>
    <row r="34" spans="1:24" ht="34.5" x14ac:dyDescent="0.25">
      <c r="A34" s="3">
        <v>25</v>
      </c>
      <c r="B34" s="3" t="s">
        <v>12</v>
      </c>
      <c r="C34" s="3" t="s">
        <v>13</v>
      </c>
      <c r="D34" s="3" t="s">
        <v>14</v>
      </c>
      <c r="E34" s="2">
        <v>58</v>
      </c>
      <c r="F34" s="3" t="s">
        <v>15</v>
      </c>
      <c r="G34" s="11">
        <v>116.7</v>
      </c>
      <c r="H34" s="2">
        <v>71.900000000000006</v>
      </c>
      <c r="I34" s="2">
        <v>58</v>
      </c>
      <c r="J34" s="4">
        <v>42095</v>
      </c>
      <c r="K34" s="4">
        <v>42289</v>
      </c>
      <c r="L34" s="3" t="s">
        <v>17</v>
      </c>
      <c r="M34" s="2">
        <v>116.7</v>
      </c>
      <c r="N34" s="4">
        <v>42095</v>
      </c>
      <c r="P34" s="1">
        <f t="shared" si="0"/>
        <v>1.5241020000000001</v>
      </c>
      <c r="Q34" s="29">
        <f t="shared" si="1"/>
        <v>1958.0900445</v>
      </c>
      <c r="R34" s="29">
        <f t="shared" si="2"/>
        <v>4551.3</v>
      </c>
      <c r="S34" s="29">
        <f t="shared" si="3"/>
        <v>4551.3</v>
      </c>
      <c r="T34" s="29">
        <f t="shared" si="4"/>
        <v>4551.3</v>
      </c>
      <c r="U34" s="32">
        <f t="shared" si="7"/>
        <v>4551.3</v>
      </c>
      <c r="V34" s="32">
        <f t="shared" si="8"/>
        <v>4551.3</v>
      </c>
      <c r="W34" s="29">
        <f t="shared" si="5"/>
        <v>4551.3</v>
      </c>
      <c r="X34" s="29">
        <f t="shared" si="5"/>
        <v>4551.3</v>
      </c>
    </row>
    <row r="35" spans="1:24" ht="34.5" x14ac:dyDescent="0.25">
      <c r="A35" s="3">
        <v>26</v>
      </c>
      <c r="B35" s="3" t="s">
        <v>12</v>
      </c>
      <c r="C35" s="3" t="s">
        <v>13</v>
      </c>
      <c r="D35" s="3" t="s">
        <v>14</v>
      </c>
      <c r="E35" s="2">
        <v>59</v>
      </c>
      <c r="F35" s="3" t="s">
        <v>15</v>
      </c>
      <c r="G35" s="11">
        <v>52.2</v>
      </c>
      <c r="H35" s="2">
        <v>25.8</v>
      </c>
      <c r="I35" s="2">
        <v>59</v>
      </c>
      <c r="J35" s="4">
        <v>42095</v>
      </c>
      <c r="K35" s="4">
        <v>42289</v>
      </c>
      <c r="L35" s="3" t="s">
        <v>17</v>
      </c>
      <c r="M35" s="2">
        <v>52.2</v>
      </c>
      <c r="N35" s="4">
        <v>42095</v>
      </c>
      <c r="P35" s="1">
        <f t="shared" si="0"/>
        <v>0.681732</v>
      </c>
      <c r="Q35" s="29">
        <f t="shared" si="1"/>
        <v>875.855187</v>
      </c>
      <c r="R35" s="29">
        <f t="shared" si="2"/>
        <v>2035.8000000000002</v>
      </c>
      <c r="S35" s="29">
        <f t="shared" si="3"/>
        <v>2035.8000000000002</v>
      </c>
      <c r="T35" s="29">
        <f t="shared" si="4"/>
        <v>2035.8000000000002</v>
      </c>
      <c r="U35" s="32">
        <f t="shared" si="7"/>
        <v>2035.8000000000002</v>
      </c>
      <c r="V35" s="32">
        <f t="shared" si="8"/>
        <v>2035.8000000000002</v>
      </c>
      <c r="W35" s="29">
        <f t="shared" si="5"/>
        <v>2035.8000000000002</v>
      </c>
      <c r="X35" s="29">
        <f t="shared" si="5"/>
        <v>2035.8000000000002</v>
      </c>
    </row>
    <row r="36" spans="1:24" ht="34.5" x14ac:dyDescent="0.25">
      <c r="A36" s="3">
        <v>27</v>
      </c>
      <c r="B36" s="3" t="s">
        <v>12</v>
      </c>
      <c r="C36" s="3" t="s">
        <v>13</v>
      </c>
      <c r="D36" s="3" t="s">
        <v>14</v>
      </c>
      <c r="E36" s="2">
        <v>60</v>
      </c>
      <c r="F36" s="3" t="s">
        <v>15</v>
      </c>
      <c r="G36" s="11">
        <v>49.6</v>
      </c>
      <c r="H36" s="2">
        <v>21.8</v>
      </c>
      <c r="I36" s="2">
        <v>60</v>
      </c>
      <c r="J36" s="4">
        <v>42095</v>
      </c>
      <c r="K36" s="24">
        <v>42202</v>
      </c>
      <c r="L36" s="3" t="s">
        <v>17</v>
      </c>
      <c r="M36" s="2">
        <v>49.6</v>
      </c>
      <c r="N36" s="4">
        <v>42095</v>
      </c>
      <c r="P36" s="1">
        <f t="shared" si="0"/>
        <v>0.64777600000000002</v>
      </c>
      <c r="Q36" s="29">
        <f t="shared" si="1"/>
        <v>832.23021600000004</v>
      </c>
      <c r="R36" s="29">
        <f t="shared" si="2"/>
        <v>1934.4</v>
      </c>
      <c r="S36" s="29">
        <f t="shared" si="3"/>
        <v>1934.4</v>
      </c>
      <c r="T36" s="29">
        <f t="shared" si="4"/>
        <v>1934.4</v>
      </c>
      <c r="U36" s="32">
        <f>(G36*39)/31*16</f>
        <v>998.40000000000009</v>
      </c>
      <c r="V36" s="32">
        <v>0</v>
      </c>
      <c r="W36" s="29">
        <f t="shared" si="5"/>
        <v>0</v>
      </c>
      <c r="X36" s="29">
        <f t="shared" si="5"/>
        <v>0</v>
      </c>
    </row>
    <row r="37" spans="1:24" ht="34.5" x14ac:dyDescent="0.25">
      <c r="A37" s="3">
        <v>28</v>
      </c>
      <c r="B37" s="3" t="s">
        <v>12</v>
      </c>
      <c r="C37" s="3" t="s">
        <v>13</v>
      </c>
      <c r="D37" s="3" t="s">
        <v>14</v>
      </c>
      <c r="E37" s="2">
        <v>61</v>
      </c>
      <c r="F37" s="3" t="s">
        <v>15</v>
      </c>
      <c r="G37" s="11">
        <v>138.30000000000001</v>
      </c>
      <c r="H37" s="2">
        <v>79.400000000000006</v>
      </c>
      <c r="I37" s="2">
        <v>61</v>
      </c>
      <c r="J37" s="4">
        <v>42095</v>
      </c>
      <c r="K37" s="4">
        <v>42289</v>
      </c>
      <c r="L37" s="3" t="s">
        <v>17</v>
      </c>
      <c r="M37" s="2">
        <v>138.30000000000001</v>
      </c>
      <c r="N37" s="4">
        <v>42095</v>
      </c>
      <c r="P37" s="1">
        <f t="shared" si="0"/>
        <v>1.8061980000000002</v>
      </c>
      <c r="Q37" s="29">
        <f t="shared" si="1"/>
        <v>2320.5128805000004</v>
      </c>
      <c r="R37" s="29">
        <f t="shared" si="2"/>
        <v>5393.7000000000007</v>
      </c>
      <c r="S37" s="29">
        <f t="shared" si="3"/>
        <v>5393.7000000000007</v>
      </c>
      <c r="T37" s="29">
        <f t="shared" si="4"/>
        <v>5393.7000000000007</v>
      </c>
      <c r="U37" s="32">
        <f t="shared" si="7"/>
        <v>5393.7000000000007</v>
      </c>
      <c r="V37" s="32">
        <f t="shared" si="8"/>
        <v>5393.7000000000007</v>
      </c>
      <c r="W37" s="29">
        <f t="shared" si="5"/>
        <v>5393.7000000000007</v>
      </c>
      <c r="X37" s="29">
        <f t="shared" si="5"/>
        <v>5393.7000000000007</v>
      </c>
    </row>
    <row r="38" spans="1:24" ht="34.5" x14ac:dyDescent="0.25">
      <c r="A38" s="3">
        <v>29</v>
      </c>
      <c r="B38" s="3" t="s">
        <v>12</v>
      </c>
      <c r="C38" s="3" t="s">
        <v>13</v>
      </c>
      <c r="D38" s="3" t="s">
        <v>14</v>
      </c>
      <c r="E38" s="2">
        <v>62</v>
      </c>
      <c r="F38" s="3" t="s">
        <v>15</v>
      </c>
      <c r="G38" s="11">
        <v>116.4</v>
      </c>
      <c r="H38" s="2">
        <v>71.900000000000006</v>
      </c>
      <c r="I38" s="2">
        <v>62</v>
      </c>
      <c r="J38" s="4">
        <v>42095</v>
      </c>
      <c r="K38" s="24">
        <v>42202</v>
      </c>
      <c r="L38" s="3" t="s">
        <v>17</v>
      </c>
      <c r="M38" s="2">
        <v>116.4</v>
      </c>
      <c r="N38" s="4">
        <v>42095</v>
      </c>
      <c r="P38" s="1">
        <f t="shared" si="0"/>
        <v>1.5201840000000002</v>
      </c>
      <c r="Q38" s="29">
        <f t="shared" si="1"/>
        <v>1953.0563940000002</v>
      </c>
      <c r="R38" s="29">
        <f t="shared" si="2"/>
        <v>4539.6000000000004</v>
      </c>
      <c r="S38" s="29">
        <f t="shared" si="3"/>
        <v>4539.6000000000004</v>
      </c>
      <c r="T38" s="29">
        <f t="shared" si="4"/>
        <v>4539.6000000000004</v>
      </c>
      <c r="U38" s="32">
        <f>(G38*39)/31*16</f>
        <v>2343.0193548387097</v>
      </c>
      <c r="V38" s="32">
        <v>0</v>
      </c>
      <c r="W38" s="29">
        <f t="shared" si="5"/>
        <v>0</v>
      </c>
      <c r="X38" s="29">
        <f t="shared" si="5"/>
        <v>0</v>
      </c>
    </row>
    <row r="39" spans="1:24" ht="34.5" x14ac:dyDescent="0.25">
      <c r="A39" s="3">
        <v>30</v>
      </c>
      <c r="B39" s="3" t="s">
        <v>12</v>
      </c>
      <c r="C39" s="3" t="s">
        <v>13</v>
      </c>
      <c r="D39" s="3" t="s">
        <v>14</v>
      </c>
      <c r="E39" s="2">
        <v>63</v>
      </c>
      <c r="F39" s="3" t="s">
        <v>15</v>
      </c>
      <c r="G39" s="11">
        <v>52.4</v>
      </c>
      <c r="H39" s="2">
        <v>26.5</v>
      </c>
      <c r="I39" s="2">
        <v>63</v>
      </c>
      <c r="J39" s="4">
        <v>42095</v>
      </c>
      <c r="K39" s="4">
        <v>42289</v>
      </c>
      <c r="L39" s="3" t="s">
        <v>17</v>
      </c>
      <c r="M39" s="2">
        <v>52.4</v>
      </c>
      <c r="N39" s="4">
        <v>42095</v>
      </c>
      <c r="P39" s="1">
        <f t="shared" si="0"/>
        <v>0.68434399999999995</v>
      </c>
      <c r="Q39" s="29">
        <f t="shared" si="1"/>
        <v>879.2109539999999</v>
      </c>
      <c r="R39" s="29">
        <f t="shared" si="2"/>
        <v>2043.6</v>
      </c>
      <c r="S39" s="29">
        <f t="shared" si="3"/>
        <v>2043.6</v>
      </c>
      <c r="T39" s="29">
        <f t="shared" si="4"/>
        <v>2043.6</v>
      </c>
      <c r="U39" s="27">
        <f>G39*39</f>
        <v>2043.6</v>
      </c>
      <c r="V39" s="32">
        <f t="shared" si="8"/>
        <v>2043.6</v>
      </c>
      <c r="W39" s="29">
        <f t="shared" si="5"/>
        <v>2043.6</v>
      </c>
      <c r="X39" s="29">
        <f t="shared" si="5"/>
        <v>2043.6</v>
      </c>
    </row>
    <row r="40" spans="1:24" ht="34.5" x14ac:dyDescent="0.25">
      <c r="A40" s="3">
        <v>31</v>
      </c>
      <c r="B40" s="3" t="s">
        <v>12</v>
      </c>
      <c r="C40" s="3" t="s">
        <v>13</v>
      </c>
      <c r="D40" s="3" t="s">
        <v>14</v>
      </c>
      <c r="E40" s="2">
        <v>64</v>
      </c>
      <c r="F40" s="3" t="s">
        <v>15</v>
      </c>
      <c r="G40" s="11">
        <v>49.7</v>
      </c>
      <c r="H40" s="2">
        <v>21.7</v>
      </c>
      <c r="I40" s="2">
        <v>64</v>
      </c>
      <c r="J40" s="4">
        <v>42095</v>
      </c>
      <c r="K40" s="24">
        <v>42202</v>
      </c>
      <c r="L40" s="3" t="s">
        <v>17</v>
      </c>
      <c r="M40" s="2">
        <v>49.7</v>
      </c>
      <c r="N40" s="4">
        <v>42095</v>
      </c>
      <c r="P40" s="1">
        <f t="shared" si="0"/>
        <v>0.64908200000000005</v>
      </c>
      <c r="Q40" s="29">
        <f t="shared" si="1"/>
        <v>833.90809950000005</v>
      </c>
      <c r="R40" s="29">
        <f t="shared" si="2"/>
        <v>1938.3000000000002</v>
      </c>
      <c r="S40" s="29">
        <f t="shared" si="3"/>
        <v>1938.3000000000002</v>
      </c>
      <c r="T40" s="29">
        <f t="shared" si="4"/>
        <v>1938.3000000000002</v>
      </c>
      <c r="U40" s="27">
        <f>(G40*39)/31*16</f>
        <v>1000.4129032258065</v>
      </c>
      <c r="V40" s="27">
        <v>0</v>
      </c>
      <c r="W40" s="29">
        <f t="shared" si="5"/>
        <v>0</v>
      </c>
      <c r="X40" s="29">
        <f t="shared" si="5"/>
        <v>0</v>
      </c>
    </row>
    <row r="41" spans="1:24" ht="34.5" x14ac:dyDescent="0.25">
      <c r="A41" s="3">
        <v>32</v>
      </c>
      <c r="B41" s="3" t="s">
        <v>12</v>
      </c>
      <c r="C41" s="3" t="s">
        <v>13</v>
      </c>
      <c r="D41" s="3" t="s">
        <v>14</v>
      </c>
      <c r="E41" s="2">
        <v>65</v>
      </c>
      <c r="F41" s="3" t="s">
        <v>15</v>
      </c>
      <c r="G41" s="11">
        <v>138.30000000000001</v>
      </c>
      <c r="H41" s="2">
        <v>79.2</v>
      </c>
      <c r="I41" s="2">
        <v>65</v>
      </c>
      <c r="J41" s="4">
        <v>42095</v>
      </c>
      <c r="K41" s="24">
        <v>42202</v>
      </c>
      <c r="L41" s="3" t="s">
        <v>17</v>
      </c>
      <c r="M41" s="2">
        <v>138.30000000000001</v>
      </c>
      <c r="N41" s="4">
        <v>42095</v>
      </c>
      <c r="P41" s="1">
        <f t="shared" si="0"/>
        <v>1.8061980000000002</v>
      </c>
      <c r="Q41" s="29">
        <f t="shared" si="1"/>
        <v>2320.5128805000004</v>
      </c>
      <c r="R41" s="29">
        <f t="shared" si="2"/>
        <v>5393.7000000000007</v>
      </c>
      <c r="S41" s="29">
        <f t="shared" si="3"/>
        <v>5393.7000000000007</v>
      </c>
      <c r="T41" s="29">
        <f t="shared" si="4"/>
        <v>5393.7000000000007</v>
      </c>
      <c r="U41" s="27">
        <f t="shared" ref="U41:U65" si="9">(G41*39)/31*16</f>
        <v>2783.8451612903232</v>
      </c>
      <c r="V41" s="27">
        <v>0</v>
      </c>
      <c r="W41" s="29">
        <f t="shared" si="5"/>
        <v>0</v>
      </c>
      <c r="X41" s="29">
        <f t="shared" si="5"/>
        <v>0</v>
      </c>
    </row>
    <row r="42" spans="1:24" ht="34.5" x14ac:dyDescent="0.25">
      <c r="A42" s="3">
        <v>33</v>
      </c>
      <c r="B42" s="3" t="s">
        <v>12</v>
      </c>
      <c r="C42" s="3" t="s">
        <v>13</v>
      </c>
      <c r="D42" s="3" t="s">
        <v>14</v>
      </c>
      <c r="E42" s="2">
        <v>66</v>
      </c>
      <c r="F42" s="3" t="s">
        <v>15</v>
      </c>
      <c r="G42" s="11">
        <v>116.7</v>
      </c>
      <c r="H42" s="2">
        <v>71.900000000000006</v>
      </c>
      <c r="I42" s="2">
        <v>66</v>
      </c>
      <c r="J42" s="4">
        <v>42095</v>
      </c>
      <c r="K42" s="24">
        <v>42202</v>
      </c>
      <c r="L42" s="3" t="s">
        <v>17</v>
      </c>
      <c r="M42" s="2">
        <v>116.7</v>
      </c>
      <c r="N42" s="4">
        <v>42095</v>
      </c>
      <c r="P42" s="1">
        <f t="shared" si="0"/>
        <v>1.5241020000000001</v>
      </c>
      <c r="Q42" s="29">
        <f t="shared" si="1"/>
        <v>1958.0900445</v>
      </c>
      <c r="R42" s="29">
        <f t="shared" si="2"/>
        <v>4551.3</v>
      </c>
      <c r="S42" s="29">
        <f t="shared" si="3"/>
        <v>4551.3</v>
      </c>
      <c r="T42" s="29">
        <f t="shared" si="4"/>
        <v>4551.3</v>
      </c>
      <c r="U42" s="27">
        <f t="shared" si="9"/>
        <v>2349.058064516129</v>
      </c>
      <c r="V42" s="27">
        <v>0</v>
      </c>
      <c r="W42" s="29">
        <f t="shared" si="5"/>
        <v>0</v>
      </c>
      <c r="X42" s="29">
        <f t="shared" si="5"/>
        <v>0</v>
      </c>
    </row>
    <row r="43" spans="1:24" ht="34.5" x14ac:dyDescent="0.25">
      <c r="A43" s="3">
        <v>34</v>
      </c>
      <c r="B43" s="3" t="s">
        <v>12</v>
      </c>
      <c r="C43" s="3" t="s">
        <v>13</v>
      </c>
      <c r="D43" s="3" t="s">
        <v>14</v>
      </c>
      <c r="E43" s="2">
        <v>67</v>
      </c>
      <c r="F43" s="3" t="s">
        <v>15</v>
      </c>
      <c r="G43" s="11">
        <v>52.4</v>
      </c>
      <c r="H43" s="2">
        <v>26.4</v>
      </c>
      <c r="I43" s="2">
        <v>67</v>
      </c>
      <c r="J43" s="4">
        <v>42095</v>
      </c>
      <c r="K43" s="24">
        <v>42202</v>
      </c>
      <c r="L43" s="3" t="s">
        <v>17</v>
      </c>
      <c r="M43" s="2">
        <v>52.4</v>
      </c>
      <c r="N43" s="4">
        <v>42095</v>
      </c>
      <c r="P43" s="1">
        <f t="shared" si="0"/>
        <v>0.68434399999999995</v>
      </c>
      <c r="Q43" s="29">
        <f t="shared" si="1"/>
        <v>879.2109539999999</v>
      </c>
      <c r="R43" s="29">
        <f t="shared" si="2"/>
        <v>2043.6</v>
      </c>
      <c r="S43" s="29">
        <f t="shared" si="3"/>
        <v>2043.6</v>
      </c>
      <c r="T43" s="29">
        <f t="shared" si="4"/>
        <v>2043.6</v>
      </c>
      <c r="U43" s="27">
        <f t="shared" si="9"/>
        <v>1054.7612903225806</v>
      </c>
      <c r="V43" s="27">
        <v>0</v>
      </c>
      <c r="W43" s="29">
        <f t="shared" si="5"/>
        <v>0</v>
      </c>
      <c r="X43" s="29">
        <f t="shared" si="5"/>
        <v>0</v>
      </c>
    </row>
    <row r="44" spans="1:24" ht="34.5" x14ac:dyDescent="0.25">
      <c r="A44" s="3">
        <v>35</v>
      </c>
      <c r="B44" s="3" t="s">
        <v>12</v>
      </c>
      <c r="C44" s="3" t="s">
        <v>13</v>
      </c>
      <c r="D44" s="3" t="s">
        <v>14</v>
      </c>
      <c r="E44" s="2">
        <v>68</v>
      </c>
      <c r="F44" s="3" t="s">
        <v>15</v>
      </c>
      <c r="G44" s="11">
        <v>49.6</v>
      </c>
      <c r="H44" s="2">
        <v>21.8</v>
      </c>
      <c r="I44" s="2">
        <v>68</v>
      </c>
      <c r="J44" s="4">
        <v>42095</v>
      </c>
      <c r="K44" s="24">
        <v>42202</v>
      </c>
      <c r="L44" s="3" t="s">
        <v>17</v>
      </c>
      <c r="M44" s="2">
        <v>49.6</v>
      </c>
      <c r="N44" s="4">
        <v>42095</v>
      </c>
      <c r="P44" s="1">
        <f t="shared" si="0"/>
        <v>0.64777600000000002</v>
      </c>
      <c r="Q44" s="29">
        <f t="shared" si="1"/>
        <v>832.23021600000004</v>
      </c>
      <c r="R44" s="29">
        <f t="shared" si="2"/>
        <v>1934.4</v>
      </c>
      <c r="S44" s="29">
        <f t="shared" si="3"/>
        <v>1934.4</v>
      </c>
      <c r="T44" s="29">
        <f t="shared" si="4"/>
        <v>1934.4</v>
      </c>
      <c r="U44" s="27">
        <f t="shared" si="9"/>
        <v>998.40000000000009</v>
      </c>
      <c r="V44" s="27">
        <v>0</v>
      </c>
      <c r="W44" s="29">
        <f t="shared" si="5"/>
        <v>0</v>
      </c>
      <c r="X44" s="29">
        <f t="shared" si="5"/>
        <v>0</v>
      </c>
    </row>
    <row r="45" spans="1:24" ht="34.5" x14ac:dyDescent="0.25">
      <c r="A45" s="3">
        <v>36</v>
      </c>
      <c r="B45" s="3" t="s">
        <v>12</v>
      </c>
      <c r="C45" s="3" t="s">
        <v>13</v>
      </c>
      <c r="D45" s="3" t="s">
        <v>14</v>
      </c>
      <c r="E45" s="2">
        <v>69</v>
      </c>
      <c r="F45" s="3" t="s">
        <v>15</v>
      </c>
      <c r="G45" s="11">
        <v>138.1</v>
      </c>
      <c r="H45" s="2">
        <v>79</v>
      </c>
      <c r="I45" s="2">
        <v>69</v>
      </c>
      <c r="J45" s="4">
        <v>42095</v>
      </c>
      <c r="K45" s="24">
        <v>42202</v>
      </c>
      <c r="L45" s="3" t="s">
        <v>17</v>
      </c>
      <c r="M45" s="2">
        <v>138.1</v>
      </c>
      <c r="N45" s="4">
        <v>42095</v>
      </c>
      <c r="P45" s="1">
        <f t="shared" si="0"/>
        <v>1.8035859999999999</v>
      </c>
      <c r="Q45" s="29">
        <f t="shared" si="1"/>
        <v>2317.1571134999999</v>
      </c>
      <c r="R45" s="29">
        <f t="shared" si="2"/>
        <v>5385.9</v>
      </c>
      <c r="S45" s="29">
        <f t="shared" si="3"/>
        <v>5385.9</v>
      </c>
      <c r="T45" s="29">
        <f t="shared" si="4"/>
        <v>5385.9</v>
      </c>
      <c r="U45" s="27">
        <f t="shared" si="9"/>
        <v>2779.8193548387094</v>
      </c>
      <c r="V45" s="27">
        <v>0</v>
      </c>
      <c r="W45" s="29">
        <f t="shared" si="5"/>
        <v>0</v>
      </c>
      <c r="X45" s="29">
        <f t="shared" si="5"/>
        <v>0</v>
      </c>
    </row>
    <row r="46" spans="1:24" ht="34.5" x14ac:dyDescent="0.25">
      <c r="A46" s="3">
        <v>37</v>
      </c>
      <c r="B46" s="3" t="s">
        <v>12</v>
      </c>
      <c r="C46" s="3" t="s">
        <v>13</v>
      </c>
      <c r="D46" s="3" t="s">
        <v>14</v>
      </c>
      <c r="E46" s="2">
        <v>70</v>
      </c>
      <c r="F46" s="3" t="s">
        <v>15</v>
      </c>
      <c r="G46" s="11">
        <v>116.7</v>
      </c>
      <c r="H46" s="2">
        <v>71.900000000000006</v>
      </c>
      <c r="I46" s="2">
        <v>70</v>
      </c>
      <c r="J46" s="4">
        <v>42095</v>
      </c>
      <c r="K46" s="24">
        <v>42202</v>
      </c>
      <c r="L46" s="3" t="s">
        <v>17</v>
      </c>
      <c r="M46" s="2">
        <v>116.7</v>
      </c>
      <c r="N46" s="4">
        <v>42095</v>
      </c>
      <c r="P46" s="1">
        <f t="shared" si="0"/>
        <v>1.5241020000000001</v>
      </c>
      <c r="Q46" s="29">
        <f t="shared" si="1"/>
        <v>1958.0900445</v>
      </c>
      <c r="R46" s="29">
        <f t="shared" si="2"/>
        <v>4551.3</v>
      </c>
      <c r="S46" s="29">
        <f t="shared" si="3"/>
        <v>4551.3</v>
      </c>
      <c r="T46" s="29">
        <f t="shared" si="4"/>
        <v>4551.3</v>
      </c>
      <c r="U46" s="27">
        <f t="shared" si="9"/>
        <v>2349.058064516129</v>
      </c>
      <c r="V46" s="27">
        <v>0</v>
      </c>
      <c r="W46" s="29">
        <f t="shared" si="5"/>
        <v>0</v>
      </c>
      <c r="X46" s="29">
        <f t="shared" si="5"/>
        <v>0</v>
      </c>
    </row>
    <row r="47" spans="1:24" ht="34.5" x14ac:dyDescent="0.25">
      <c r="A47" s="3">
        <v>38</v>
      </c>
      <c r="B47" s="3" t="s">
        <v>12</v>
      </c>
      <c r="C47" s="3" t="s">
        <v>13</v>
      </c>
      <c r="D47" s="3" t="s">
        <v>14</v>
      </c>
      <c r="E47" s="2">
        <v>71</v>
      </c>
      <c r="F47" s="3" t="s">
        <v>15</v>
      </c>
      <c r="G47" s="11">
        <v>52.3</v>
      </c>
      <c r="H47" s="2">
        <v>25.8</v>
      </c>
      <c r="I47" s="2">
        <v>71</v>
      </c>
      <c r="J47" s="4">
        <v>42095</v>
      </c>
      <c r="K47" s="24">
        <v>42202</v>
      </c>
      <c r="L47" s="3" t="s">
        <v>17</v>
      </c>
      <c r="M47" s="2">
        <v>52.3</v>
      </c>
      <c r="N47" s="4">
        <v>42095</v>
      </c>
      <c r="P47" s="1">
        <f t="shared" si="0"/>
        <v>0.68303800000000003</v>
      </c>
      <c r="Q47" s="29">
        <f t="shared" si="1"/>
        <v>877.53307050000001</v>
      </c>
      <c r="R47" s="29">
        <f t="shared" si="2"/>
        <v>2039.6999999999998</v>
      </c>
      <c r="S47" s="29">
        <f t="shared" si="3"/>
        <v>2039.6999999999998</v>
      </c>
      <c r="T47" s="29">
        <f t="shared" si="4"/>
        <v>2039.6999999999998</v>
      </c>
      <c r="U47" s="27">
        <f t="shared" si="9"/>
        <v>1052.7483870967742</v>
      </c>
      <c r="V47" s="27">
        <v>0</v>
      </c>
      <c r="W47" s="29">
        <f t="shared" si="5"/>
        <v>0</v>
      </c>
      <c r="X47" s="29">
        <f t="shared" si="5"/>
        <v>0</v>
      </c>
    </row>
    <row r="48" spans="1:24" ht="34.5" x14ac:dyDescent="0.25">
      <c r="A48" s="3">
        <v>39</v>
      </c>
      <c r="B48" s="3" t="s">
        <v>12</v>
      </c>
      <c r="C48" s="3" t="s">
        <v>13</v>
      </c>
      <c r="D48" s="3" t="s">
        <v>14</v>
      </c>
      <c r="E48" s="2">
        <v>72</v>
      </c>
      <c r="F48" s="3" t="s">
        <v>15</v>
      </c>
      <c r="G48" s="11">
        <v>49.8</v>
      </c>
      <c r="H48" s="2">
        <v>21.8</v>
      </c>
      <c r="I48" s="2">
        <v>72</v>
      </c>
      <c r="J48" s="4">
        <v>42095</v>
      </c>
      <c r="K48" s="24">
        <v>42202</v>
      </c>
      <c r="L48" s="3" t="s">
        <v>17</v>
      </c>
      <c r="M48" s="2">
        <v>49.8</v>
      </c>
      <c r="N48" s="4">
        <v>42095</v>
      </c>
      <c r="P48" s="1">
        <f t="shared" si="0"/>
        <v>0.65038799999999997</v>
      </c>
      <c r="Q48" s="29">
        <f t="shared" si="1"/>
        <v>835.58598299999994</v>
      </c>
      <c r="R48" s="29">
        <f t="shared" si="2"/>
        <v>1942.1999999999998</v>
      </c>
      <c r="S48" s="29">
        <f t="shared" si="3"/>
        <v>1942.1999999999998</v>
      </c>
      <c r="T48" s="29">
        <f t="shared" si="4"/>
        <v>1942.1999999999998</v>
      </c>
      <c r="U48" s="27">
        <f t="shared" si="9"/>
        <v>1002.4258064516129</v>
      </c>
      <c r="V48" s="27">
        <v>0</v>
      </c>
      <c r="W48" s="29">
        <f t="shared" si="5"/>
        <v>0</v>
      </c>
      <c r="X48" s="29">
        <f t="shared" si="5"/>
        <v>0</v>
      </c>
    </row>
    <row r="49" spans="1:24" ht="34.5" x14ac:dyDescent="0.25">
      <c r="A49" s="3">
        <v>40</v>
      </c>
      <c r="B49" s="3" t="s">
        <v>12</v>
      </c>
      <c r="C49" s="3" t="s">
        <v>13</v>
      </c>
      <c r="D49" s="3" t="s">
        <v>14</v>
      </c>
      <c r="E49" s="2">
        <v>73</v>
      </c>
      <c r="F49" s="3" t="s">
        <v>15</v>
      </c>
      <c r="G49" s="11">
        <v>138</v>
      </c>
      <c r="H49" s="2">
        <v>79.099999999999994</v>
      </c>
      <c r="I49" s="2">
        <v>73</v>
      </c>
      <c r="J49" s="4">
        <v>42095</v>
      </c>
      <c r="K49" s="24">
        <v>42202</v>
      </c>
      <c r="L49" s="3" t="s">
        <v>17</v>
      </c>
      <c r="M49" s="2">
        <v>138</v>
      </c>
      <c r="N49" s="4">
        <v>42095</v>
      </c>
      <c r="P49" s="1">
        <f t="shared" si="0"/>
        <v>1.8022800000000001</v>
      </c>
      <c r="Q49" s="29">
        <f t="shared" si="1"/>
        <v>2315.4792299999999</v>
      </c>
      <c r="R49" s="29">
        <f t="shared" si="2"/>
        <v>5382</v>
      </c>
      <c r="S49" s="29">
        <f t="shared" si="3"/>
        <v>5382</v>
      </c>
      <c r="T49" s="29">
        <f t="shared" si="4"/>
        <v>5382</v>
      </c>
      <c r="U49" s="27">
        <f t="shared" si="9"/>
        <v>2777.8064516129034</v>
      </c>
      <c r="V49" s="27">
        <v>0</v>
      </c>
      <c r="W49" s="29">
        <f t="shared" si="5"/>
        <v>0</v>
      </c>
      <c r="X49" s="29">
        <f t="shared" si="5"/>
        <v>0</v>
      </c>
    </row>
    <row r="50" spans="1:24" ht="34.5" x14ac:dyDescent="0.25">
      <c r="A50" s="3">
        <v>41</v>
      </c>
      <c r="B50" s="3" t="s">
        <v>12</v>
      </c>
      <c r="C50" s="3" t="s">
        <v>13</v>
      </c>
      <c r="D50" s="3" t="s">
        <v>14</v>
      </c>
      <c r="E50" s="2">
        <v>74</v>
      </c>
      <c r="F50" s="3" t="s">
        <v>15</v>
      </c>
      <c r="G50" s="11">
        <v>116.8</v>
      </c>
      <c r="H50" s="2">
        <v>72</v>
      </c>
      <c r="I50" s="2">
        <v>74</v>
      </c>
      <c r="J50" s="4">
        <v>42095</v>
      </c>
      <c r="K50" s="25">
        <v>42202</v>
      </c>
      <c r="L50" s="3" t="s">
        <v>17</v>
      </c>
      <c r="M50" s="2">
        <v>116.8</v>
      </c>
      <c r="N50" s="4">
        <v>42095</v>
      </c>
      <c r="P50" s="1">
        <f t="shared" si="0"/>
        <v>1.5254080000000001</v>
      </c>
      <c r="Q50" s="29">
        <f t="shared" si="1"/>
        <v>1959.7679280000002</v>
      </c>
      <c r="R50" s="29">
        <f t="shared" si="2"/>
        <v>4555.2</v>
      </c>
      <c r="S50" s="29">
        <f t="shared" si="3"/>
        <v>4555.2</v>
      </c>
      <c r="T50" s="29">
        <f t="shared" si="4"/>
        <v>4555.2</v>
      </c>
      <c r="U50" s="27">
        <f t="shared" si="9"/>
        <v>2351.0709677419354</v>
      </c>
      <c r="V50" s="27">
        <v>0</v>
      </c>
      <c r="W50" s="29">
        <f t="shared" si="5"/>
        <v>0</v>
      </c>
      <c r="X50" s="29">
        <f t="shared" si="5"/>
        <v>0</v>
      </c>
    </row>
    <row r="51" spans="1:24" ht="34.5" x14ac:dyDescent="0.25">
      <c r="A51" s="3">
        <v>42</v>
      </c>
      <c r="B51" s="3" t="s">
        <v>12</v>
      </c>
      <c r="C51" s="3" t="s">
        <v>13</v>
      </c>
      <c r="D51" s="3" t="s">
        <v>14</v>
      </c>
      <c r="E51" s="2">
        <v>75</v>
      </c>
      <c r="F51" s="3" t="s">
        <v>15</v>
      </c>
      <c r="G51" s="11">
        <v>52.5</v>
      </c>
      <c r="H51" s="2">
        <v>26.1</v>
      </c>
      <c r="I51" s="2">
        <v>75</v>
      </c>
      <c r="J51" s="4">
        <v>42095</v>
      </c>
      <c r="K51" s="25">
        <v>42202</v>
      </c>
      <c r="L51" s="3" t="s">
        <v>17</v>
      </c>
      <c r="M51" s="2">
        <v>52.5</v>
      </c>
      <c r="N51" s="4">
        <v>42095</v>
      </c>
      <c r="P51" s="1">
        <f t="shared" si="0"/>
        <v>0.68564999999999998</v>
      </c>
      <c r="Q51" s="29">
        <f t="shared" si="1"/>
        <v>880.88883750000002</v>
      </c>
      <c r="R51" s="29">
        <f t="shared" si="2"/>
        <v>2047.5</v>
      </c>
      <c r="S51" s="29">
        <f t="shared" si="3"/>
        <v>2047.5</v>
      </c>
      <c r="T51" s="29">
        <f t="shared" si="4"/>
        <v>2047.5</v>
      </c>
      <c r="U51" s="27">
        <f t="shared" si="9"/>
        <v>1056.7741935483871</v>
      </c>
      <c r="V51" s="27">
        <v>0</v>
      </c>
      <c r="W51" s="29">
        <f t="shared" si="5"/>
        <v>0</v>
      </c>
      <c r="X51" s="29">
        <f t="shared" si="5"/>
        <v>0</v>
      </c>
    </row>
    <row r="52" spans="1:24" ht="34.5" x14ac:dyDescent="0.25">
      <c r="A52" s="3">
        <v>43</v>
      </c>
      <c r="B52" s="3" t="s">
        <v>12</v>
      </c>
      <c r="C52" s="3" t="s">
        <v>13</v>
      </c>
      <c r="D52" s="3" t="s">
        <v>14</v>
      </c>
      <c r="E52" s="2">
        <v>76</v>
      </c>
      <c r="F52" s="3" t="s">
        <v>15</v>
      </c>
      <c r="G52" s="11">
        <v>49.8</v>
      </c>
      <c r="H52" s="2">
        <v>21.8</v>
      </c>
      <c r="I52" s="2">
        <v>76</v>
      </c>
      <c r="J52" s="4">
        <v>42095</v>
      </c>
      <c r="K52" s="25">
        <v>42202</v>
      </c>
      <c r="L52" s="3" t="s">
        <v>17</v>
      </c>
      <c r="M52" s="2">
        <v>49.8</v>
      </c>
      <c r="N52" s="4">
        <v>42095</v>
      </c>
      <c r="P52" s="1">
        <f t="shared" si="0"/>
        <v>0.65038799999999997</v>
      </c>
      <c r="Q52" s="29">
        <f t="shared" si="1"/>
        <v>835.58598299999994</v>
      </c>
      <c r="R52" s="29">
        <f t="shared" si="2"/>
        <v>1942.1999999999998</v>
      </c>
      <c r="S52" s="29">
        <f t="shared" si="3"/>
        <v>1942.1999999999998</v>
      </c>
      <c r="T52" s="29">
        <f t="shared" si="4"/>
        <v>1942.1999999999998</v>
      </c>
      <c r="U52" s="27">
        <f t="shared" si="9"/>
        <v>1002.4258064516129</v>
      </c>
      <c r="V52" s="27">
        <v>0</v>
      </c>
      <c r="W52" s="29">
        <f t="shared" si="5"/>
        <v>0</v>
      </c>
      <c r="X52" s="29">
        <f t="shared" si="5"/>
        <v>0</v>
      </c>
    </row>
    <row r="53" spans="1:24" ht="34.5" x14ac:dyDescent="0.25">
      <c r="A53" s="3">
        <v>44</v>
      </c>
      <c r="B53" s="3" t="s">
        <v>12</v>
      </c>
      <c r="C53" s="3" t="s">
        <v>13</v>
      </c>
      <c r="D53" s="3" t="s">
        <v>14</v>
      </c>
      <c r="E53" s="2">
        <v>77</v>
      </c>
      <c r="F53" s="3" t="s">
        <v>15</v>
      </c>
      <c r="G53" s="11">
        <v>138.1</v>
      </c>
      <c r="H53" s="2">
        <v>79.3</v>
      </c>
      <c r="I53" s="2">
        <v>77</v>
      </c>
      <c r="J53" s="4">
        <v>42095</v>
      </c>
      <c r="K53" s="25">
        <v>42202</v>
      </c>
      <c r="L53" s="3" t="s">
        <v>17</v>
      </c>
      <c r="M53" s="2">
        <v>138.1</v>
      </c>
      <c r="N53" s="4">
        <v>42095</v>
      </c>
      <c r="P53" s="1">
        <f t="shared" si="0"/>
        <v>1.8035859999999999</v>
      </c>
      <c r="Q53" s="29">
        <f t="shared" si="1"/>
        <v>2317.1571134999999</v>
      </c>
      <c r="R53" s="29">
        <f t="shared" si="2"/>
        <v>5385.9</v>
      </c>
      <c r="S53" s="29">
        <f t="shared" si="3"/>
        <v>5385.9</v>
      </c>
      <c r="T53" s="29">
        <f t="shared" si="4"/>
        <v>5385.9</v>
      </c>
      <c r="U53" s="27">
        <f t="shared" si="9"/>
        <v>2779.8193548387094</v>
      </c>
      <c r="V53" s="27">
        <v>0</v>
      </c>
      <c r="W53" s="29">
        <f t="shared" si="5"/>
        <v>0</v>
      </c>
      <c r="X53" s="29">
        <f t="shared" si="5"/>
        <v>0</v>
      </c>
    </row>
    <row r="54" spans="1:24" ht="34.5" x14ac:dyDescent="0.25">
      <c r="A54" s="3">
        <v>45</v>
      </c>
      <c r="B54" s="3" t="s">
        <v>12</v>
      </c>
      <c r="C54" s="3" t="s">
        <v>13</v>
      </c>
      <c r="D54" s="3" t="s">
        <v>14</v>
      </c>
      <c r="E54" s="2">
        <v>78</v>
      </c>
      <c r="F54" s="3" t="s">
        <v>15</v>
      </c>
      <c r="G54" s="11">
        <v>116.8</v>
      </c>
      <c r="H54" s="2">
        <v>71.900000000000006</v>
      </c>
      <c r="I54" s="2">
        <v>78</v>
      </c>
      <c r="J54" s="4">
        <v>42095</v>
      </c>
      <c r="K54" s="25">
        <v>42202</v>
      </c>
      <c r="L54" s="3" t="s">
        <v>17</v>
      </c>
      <c r="M54" s="2">
        <v>116.8</v>
      </c>
      <c r="N54" s="4">
        <v>42095</v>
      </c>
      <c r="P54" s="1">
        <f t="shared" si="0"/>
        <v>1.5254080000000001</v>
      </c>
      <c r="Q54" s="29">
        <f t="shared" si="1"/>
        <v>1959.7679280000002</v>
      </c>
      <c r="R54" s="29">
        <f t="shared" si="2"/>
        <v>4555.2</v>
      </c>
      <c r="S54" s="29">
        <f t="shared" si="3"/>
        <v>4555.2</v>
      </c>
      <c r="T54" s="29">
        <f t="shared" si="4"/>
        <v>4555.2</v>
      </c>
      <c r="U54" s="27">
        <f t="shared" si="9"/>
        <v>2351.0709677419354</v>
      </c>
      <c r="V54" s="27">
        <v>0</v>
      </c>
      <c r="W54" s="29">
        <f t="shared" si="5"/>
        <v>0</v>
      </c>
      <c r="X54" s="29">
        <f t="shared" si="5"/>
        <v>0</v>
      </c>
    </row>
    <row r="55" spans="1:24" ht="34.5" x14ac:dyDescent="0.25">
      <c r="A55" s="3">
        <v>46</v>
      </c>
      <c r="B55" s="3" t="s">
        <v>12</v>
      </c>
      <c r="C55" s="3" t="s">
        <v>13</v>
      </c>
      <c r="D55" s="3" t="s">
        <v>14</v>
      </c>
      <c r="E55" s="2">
        <v>79</v>
      </c>
      <c r="F55" s="3" t="s">
        <v>15</v>
      </c>
      <c r="G55" s="11">
        <v>52.3</v>
      </c>
      <c r="H55" s="2">
        <v>26.9</v>
      </c>
      <c r="I55" s="2">
        <v>79</v>
      </c>
      <c r="J55" s="4">
        <v>42095</v>
      </c>
      <c r="K55" s="25">
        <v>42202</v>
      </c>
      <c r="L55" s="3" t="s">
        <v>17</v>
      </c>
      <c r="M55" s="2">
        <v>52.3</v>
      </c>
      <c r="N55" s="4">
        <v>42095</v>
      </c>
      <c r="P55" s="1">
        <f t="shared" si="0"/>
        <v>0.68303800000000003</v>
      </c>
      <c r="Q55" s="29">
        <f t="shared" si="1"/>
        <v>877.53307050000001</v>
      </c>
      <c r="R55" s="29">
        <f t="shared" si="2"/>
        <v>2039.6999999999998</v>
      </c>
      <c r="S55" s="29">
        <f t="shared" si="3"/>
        <v>2039.6999999999998</v>
      </c>
      <c r="T55" s="29">
        <f t="shared" si="4"/>
        <v>2039.6999999999998</v>
      </c>
      <c r="U55" s="27">
        <f t="shared" si="9"/>
        <v>1052.7483870967742</v>
      </c>
      <c r="V55" s="27">
        <v>0</v>
      </c>
      <c r="W55" s="29">
        <f t="shared" si="5"/>
        <v>0</v>
      </c>
      <c r="X55" s="29">
        <f t="shared" si="5"/>
        <v>0</v>
      </c>
    </row>
    <row r="56" spans="1:24" ht="34.5" x14ac:dyDescent="0.25">
      <c r="A56" s="3">
        <v>47</v>
      </c>
      <c r="B56" s="3" t="s">
        <v>12</v>
      </c>
      <c r="C56" s="3" t="s">
        <v>13</v>
      </c>
      <c r="D56" s="3" t="s">
        <v>14</v>
      </c>
      <c r="E56" s="2">
        <v>80</v>
      </c>
      <c r="F56" s="3" t="s">
        <v>15</v>
      </c>
      <c r="G56" s="11">
        <v>49.7</v>
      </c>
      <c r="H56" s="2">
        <v>22.2</v>
      </c>
      <c r="I56" s="2">
        <v>80</v>
      </c>
      <c r="J56" s="4">
        <v>42095</v>
      </c>
      <c r="K56" s="25">
        <v>42202</v>
      </c>
      <c r="L56" s="3" t="s">
        <v>17</v>
      </c>
      <c r="M56" s="2">
        <v>49.7</v>
      </c>
      <c r="N56" s="4">
        <v>42095</v>
      </c>
      <c r="P56" s="1">
        <f t="shared" si="0"/>
        <v>0.64908200000000005</v>
      </c>
      <c r="Q56" s="29">
        <f t="shared" si="1"/>
        <v>833.90809950000005</v>
      </c>
      <c r="R56" s="29">
        <f t="shared" si="2"/>
        <v>1938.3000000000002</v>
      </c>
      <c r="S56" s="29">
        <f t="shared" si="3"/>
        <v>1938.3000000000002</v>
      </c>
      <c r="T56" s="29">
        <f t="shared" si="4"/>
        <v>1938.3000000000002</v>
      </c>
      <c r="U56" s="27">
        <f t="shared" si="9"/>
        <v>1000.4129032258065</v>
      </c>
      <c r="V56" s="27">
        <v>0</v>
      </c>
      <c r="W56" s="29">
        <f t="shared" si="5"/>
        <v>0</v>
      </c>
      <c r="X56" s="29">
        <f t="shared" si="5"/>
        <v>0</v>
      </c>
    </row>
    <row r="57" spans="1:24" ht="34.5" x14ac:dyDescent="0.25">
      <c r="A57" s="3">
        <v>48</v>
      </c>
      <c r="B57" s="3" t="s">
        <v>12</v>
      </c>
      <c r="C57" s="3" t="s">
        <v>13</v>
      </c>
      <c r="D57" s="3" t="s">
        <v>14</v>
      </c>
      <c r="E57" s="2">
        <v>81</v>
      </c>
      <c r="F57" s="3" t="s">
        <v>15</v>
      </c>
      <c r="G57" s="11">
        <v>138.1</v>
      </c>
      <c r="H57" s="2">
        <v>79</v>
      </c>
      <c r="I57" s="2">
        <v>81</v>
      </c>
      <c r="J57" s="4">
        <v>42095</v>
      </c>
      <c r="K57" s="25">
        <v>42202</v>
      </c>
      <c r="L57" s="3" t="s">
        <v>17</v>
      </c>
      <c r="M57" s="2">
        <v>138.1</v>
      </c>
      <c r="N57" s="4">
        <v>42095</v>
      </c>
      <c r="P57" s="1">
        <f t="shared" si="0"/>
        <v>1.8035859999999999</v>
      </c>
      <c r="Q57" s="29">
        <f t="shared" si="1"/>
        <v>2317.1571134999999</v>
      </c>
      <c r="R57" s="29">
        <f t="shared" si="2"/>
        <v>5385.9</v>
      </c>
      <c r="S57" s="29">
        <f t="shared" si="3"/>
        <v>5385.9</v>
      </c>
      <c r="T57" s="29">
        <f t="shared" si="4"/>
        <v>5385.9</v>
      </c>
      <c r="U57" s="27">
        <f t="shared" si="9"/>
        <v>2779.8193548387094</v>
      </c>
      <c r="V57" s="27">
        <v>0</v>
      </c>
      <c r="W57" s="29">
        <f t="shared" si="5"/>
        <v>0</v>
      </c>
      <c r="X57" s="29">
        <f t="shared" si="5"/>
        <v>0</v>
      </c>
    </row>
    <row r="58" spans="1:24" ht="34.5" x14ac:dyDescent="0.25">
      <c r="A58" s="3">
        <v>49</v>
      </c>
      <c r="B58" s="3" t="s">
        <v>12</v>
      </c>
      <c r="C58" s="3" t="s">
        <v>13</v>
      </c>
      <c r="D58" s="3" t="s">
        <v>14</v>
      </c>
      <c r="E58" s="2">
        <v>82</v>
      </c>
      <c r="F58" s="3" t="s">
        <v>15</v>
      </c>
      <c r="G58" s="11">
        <v>116.4</v>
      </c>
      <c r="H58" s="2">
        <v>71.8</v>
      </c>
      <c r="I58" s="2">
        <v>82</v>
      </c>
      <c r="J58" s="4">
        <v>42095</v>
      </c>
      <c r="K58" s="25">
        <v>42202</v>
      </c>
      <c r="L58" s="3" t="s">
        <v>17</v>
      </c>
      <c r="M58" s="2">
        <v>116.4</v>
      </c>
      <c r="N58" s="4">
        <v>42095</v>
      </c>
      <c r="P58" s="1">
        <f t="shared" si="0"/>
        <v>1.5201840000000002</v>
      </c>
      <c r="Q58" s="29">
        <f t="shared" si="1"/>
        <v>1953.0563940000002</v>
      </c>
      <c r="R58" s="29">
        <f t="shared" si="2"/>
        <v>4539.6000000000004</v>
      </c>
      <c r="S58" s="29">
        <f t="shared" si="3"/>
        <v>4539.6000000000004</v>
      </c>
      <c r="T58" s="29">
        <f t="shared" si="4"/>
        <v>4539.6000000000004</v>
      </c>
      <c r="U58" s="27">
        <f t="shared" si="9"/>
        <v>2343.0193548387097</v>
      </c>
      <c r="V58" s="27">
        <v>0</v>
      </c>
      <c r="W58" s="29">
        <f t="shared" si="5"/>
        <v>0</v>
      </c>
      <c r="X58" s="29">
        <f t="shared" si="5"/>
        <v>0</v>
      </c>
    </row>
    <row r="59" spans="1:24" ht="34.5" x14ac:dyDescent="0.25">
      <c r="A59" s="3">
        <v>50</v>
      </c>
      <c r="B59" s="3" t="s">
        <v>12</v>
      </c>
      <c r="C59" s="3" t="s">
        <v>13</v>
      </c>
      <c r="D59" s="3" t="s">
        <v>14</v>
      </c>
      <c r="E59" s="2">
        <v>84</v>
      </c>
      <c r="F59" s="3" t="s">
        <v>15</v>
      </c>
      <c r="G59" s="11">
        <v>49.8</v>
      </c>
      <c r="H59" s="2">
        <v>22.1</v>
      </c>
      <c r="I59" s="2">
        <v>84</v>
      </c>
      <c r="J59" s="4">
        <v>42095</v>
      </c>
      <c r="K59" s="25">
        <v>42202</v>
      </c>
      <c r="L59" s="3" t="s">
        <v>17</v>
      </c>
      <c r="M59" s="2">
        <v>49.8</v>
      </c>
      <c r="N59" s="4">
        <v>42095</v>
      </c>
      <c r="P59" s="1">
        <f t="shared" si="0"/>
        <v>0.65038799999999997</v>
      </c>
      <c r="Q59" s="29">
        <f t="shared" si="1"/>
        <v>835.58598299999994</v>
      </c>
      <c r="R59" s="29">
        <f t="shared" si="2"/>
        <v>1942.1999999999998</v>
      </c>
      <c r="S59" s="29">
        <f t="shared" si="3"/>
        <v>1942.1999999999998</v>
      </c>
      <c r="T59" s="29">
        <f t="shared" si="4"/>
        <v>1942.1999999999998</v>
      </c>
      <c r="U59" s="27">
        <f t="shared" si="9"/>
        <v>1002.4258064516129</v>
      </c>
      <c r="V59" s="27">
        <v>0</v>
      </c>
      <c r="W59" s="29">
        <f t="shared" si="5"/>
        <v>0</v>
      </c>
      <c r="X59" s="29">
        <f t="shared" si="5"/>
        <v>0</v>
      </c>
    </row>
    <row r="60" spans="1:24" ht="34.5" x14ac:dyDescent="0.25">
      <c r="A60" s="3">
        <v>51</v>
      </c>
      <c r="B60" s="3" t="s">
        <v>12</v>
      </c>
      <c r="C60" s="3" t="s">
        <v>13</v>
      </c>
      <c r="D60" s="3" t="s">
        <v>14</v>
      </c>
      <c r="E60" s="2">
        <v>142</v>
      </c>
      <c r="F60" s="3" t="s">
        <v>15</v>
      </c>
      <c r="G60" s="11">
        <v>135.69999999999999</v>
      </c>
      <c r="H60" s="2">
        <v>81.099999999999994</v>
      </c>
      <c r="I60" s="2">
        <v>142</v>
      </c>
      <c r="J60" s="4">
        <v>42095</v>
      </c>
      <c r="K60" s="25">
        <v>42202</v>
      </c>
      <c r="L60" s="3" t="s">
        <v>17</v>
      </c>
      <c r="M60" s="2">
        <v>135.69999999999999</v>
      </c>
      <c r="N60" s="4">
        <v>42095</v>
      </c>
      <c r="P60" s="1">
        <f t="shared" si="0"/>
        <v>1.7722419999999999</v>
      </c>
      <c r="Q60" s="29">
        <f t="shared" si="1"/>
        <v>2276.8879094999998</v>
      </c>
      <c r="R60" s="29">
        <f t="shared" si="2"/>
        <v>5292.2999999999993</v>
      </c>
      <c r="S60" s="29">
        <f t="shared" si="3"/>
        <v>5292.2999999999993</v>
      </c>
      <c r="T60" s="29">
        <f t="shared" si="4"/>
        <v>5292.2999999999993</v>
      </c>
      <c r="U60" s="27">
        <f t="shared" si="9"/>
        <v>2731.5096774193544</v>
      </c>
      <c r="V60" s="27">
        <v>0</v>
      </c>
      <c r="W60" s="29">
        <f t="shared" si="5"/>
        <v>0</v>
      </c>
      <c r="X60" s="29">
        <f t="shared" si="5"/>
        <v>0</v>
      </c>
    </row>
    <row r="61" spans="1:24" ht="34.5" x14ac:dyDescent="0.25">
      <c r="A61" s="3">
        <v>52</v>
      </c>
      <c r="B61" s="3" t="s">
        <v>12</v>
      </c>
      <c r="C61" s="3" t="s">
        <v>13</v>
      </c>
      <c r="D61" s="3" t="s">
        <v>14</v>
      </c>
      <c r="E61" s="2">
        <v>143</v>
      </c>
      <c r="F61" s="3" t="s">
        <v>15</v>
      </c>
      <c r="G61" s="11">
        <v>67.3</v>
      </c>
      <c r="H61" s="2">
        <v>36.200000000000003</v>
      </c>
      <c r="I61" s="2">
        <v>143</v>
      </c>
      <c r="J61" s="4">
        <v>42095</v>
      </c>
      <c r="K61" s="25">
        <v>42202</v>
      </c>
      <c r="L61" s="3" t="s">
        <v>17</v>
      </c>
      <c r="M61" s="2">
        <v>67.3</v>
      </c>
      <c r="N61" s="4">
        <v>42095</v>
      </c>
      <c r="P61" s="1">
        <f t="shared" si="0"/>
        <v>0.878938</v>
      </c>
      <c r="Q61" s="29">
        <f t="shared" si="1"/>
        <v>1129.2155955000001</v>
      </c>
      <c r="R61" s="29">
        <f t="shared" si="2"/>
        <v>2624.7</v>
      </c>
      <c r="S61" s="29">
        <f t="shared" si="3"/>
        <v>2624.7</v>
      </c>
      <c r="T61" s="29">
        <f t="shared" si="4"/>
        <v>2624.7</v>
      </c>
      <c r="U61" s="27">
        <f t="shared" si="9"/>
        <v>1354.6838709677418</v>
      </c>
      <c r="V61" s="27">
        <v>0</v>
      </c>
      <c r="W61" s="29">
        <f t="shared" si="5"/>
        <v>0</v>
      </c>
      <c r="X61" s="29">
        <f t="shared" si="5"/>
        <v>0</v>
      </c>
    </row>
    <row r="62" spans="1:24" ht="34.5" x14ac:dyDescent="0.25">
      <c r="A62" s="3">
        <v>53</v>
      </c>
      <c r="B62" s="3" t="s">
        <v>12</v>
      </c>
      <c r="C62" s="3" t="s">
        <v>13</v>
      </c>
      <c r="D62" s="3" t="s">
        <v>14</v>
      </c>
      <c r="E62" s="2">
        <v>144</v>
      </c>
      <c r="F62" s="3" t="s">
        <v>15</v>
      </c>
      <c r="G62" s="11">
        <v>100.7</v>
      </c>
      <c r="H62" s="2">
        <v>59.9</v>
      </c>
      <c r="I62" s="2">
        <v>144</v>
      </c>
      <c r="J62" s="4">
        <v>42095</v>
      </c>
      <c r="K62" s="25">
        <v>42202</v>
      </c>
      <c r="L62" s="3" t="s">
        <v>17</v>
      </c>
      <c r="M62" s="2">
        <v>100.7</v>
      </c>
      <c r="N62" s="4">
        <v>42095</v>
      </c>
      <c r="P62" s="1">
        <f t="shared" si="0"/>
        <v>1.315142</v>
      </c>
      <c r="Q62" s="29">
        <f t="shared" si="1"/>
        <v>1689.6286845</v>
      </c>
      <c r="R62" s="29">
        <f t="shared" si="2"/>
        <v>3927.3</v>
      </c>
      <c r="S62" s="29">
        <f t="shared" si="3"/>
        <v>3927.3</v>
      </c>
      <c r="T62" s="29">
        <f t="shared" si="4"/>
        <v>3927.3</v>
      </c>
      <c r="U62" s="27">
        <f t="shared" si="9"/>
        <v>2026.9935483870968</v>
      </c>
      <c r="V62" s="27">
        <v>0</v>
      </c>
      <c r="W62" s="29">
        <f t="shared" si="5"/>
        <v>0</v>
      </c>
      <c r="X62" s="29">
        <f t="shared" si="5"/>
        <v>0</v>
      </c>
    </row>
    <row r="63" spans="1:24" ht="34.5" x14ac:dyDescent="0.25">
      <c r="A63" s="3">
        <v>54</v>
      </c>
      <c r="B63" s="3" t="s">
        <v>12</v>
      </c>
      <c r="C63" s="3" t="s">
        <v>13</v>
      </c>
      <c r="D63" s="3" t="s">
        <v>14</v>
      </c>
      <c r="E63" s="2">
        <v>145</v>
      </c>
      <c r="F63" s="3" t="s">
        <v>15</v>
      </c>
      <c r="G63" s="11">
        <v>135.69999999999999</v>
      </c>
      <c r="H63" s="2">
        <v>81.400000000000006</v>
      </c>
      <c r="I63" s="2">
        <v>145</v>
      </c>
      <c r="J63" s="4">
        <v>42095</v>
      </c>
      <c r="K63" s="25">
        <v>42202</v>
      </c>
      <c r="L63" s="3" t="s">
        <v>17</v>
      </c>
      <c r="M63" s="2">
        <v>135.69999999999999</v>
      </c>
      <c r="N63" s="4">
        <v>42095</v>
      </c>
      <c r="P63" s="1">
        <f t="shared" si="0"/>
        <v>1.7722419999999999</v>
      </c>
      <c r="Q63" s="29">
        <f t="shared" si="1"/>
        <v>2276.8879094999998</v>
      </c>
      <c r="R63" s="29">
        <f t="shared" si="2"/>
        <v>5292.2999999999993</v>
      </c>
      <c r="S63" s="29">
        <f t="shared" si="3"/>
        <v>5292.2999999999993</v>
      </c>
      <c r="T63" s="29">
        <f t="shared" si="4"/>
        <v>5292.2999999999993</v>
      </c>
      <c r="U63" s="27">
        <f t="shared" si="9"/>
        <v>2731.5096774193544</v>
      </c>
      <c r="V63" s="27">
        <v>0</v>
      </c>
      <c r="W63" s="29">
        <f t="shared" si="5"/>
        <v>0</v>
      </c>
      <c r="X63" s="29">
        <f t="shared" si="5"/>
        <v>0</v>
      </c>
    </row>
    <row r="64" spans="1:24" ht="34.5" x14ac:dyDescent="0.25">
      <c r="A64" s="3">
        <v>55</v>
      </c>
      <c r="B64" s="3" t="s">
        <v>12</v>
      </c>
      <c r="C64" s="3" t="s">
        <v>13</v>
      </c>
      <c r="D64" s="3" t="s">
        <v>14</v>
      </c>
      <c r="E64" s="2">
        <v>146</v>
      </c>
      <c r="F64" s="3" t="s">
        <v>15</v>
      </c>
      <c r="G64" s="11">
        <v>67</v>
      </c>
      <c r="H64" s="2">
        <v>36.299999999999997</v>
      </c>
      <c r="I64" s="2">
        <v>146</v>
      </c>
      <c r="J64" s="4">
        <v>42095</v>
      </c>
      <c r="K64" s="25">
        <v>42202</v>
      </c>
      <c r="L64" s="3" t="s">
        <v>17</v>
      </c>
      <c r="M64" s="2">
        <v>67</v>
      </c>
      <c r="N64" s="4">
        <v>42095</v>
      </c>
      <c r="P64" s="1">
        <f t="shared" si="0"/>
        <v>0.87502000000000002</v>
      </c>
      <c r="Q64" s="29">
        <f t="shared" si="1"/>
        <v>1124.181945</v>
      </c>
      <c r="R64" s="29">
        <f t="shared" si="2"/>
        <v>2613</v>
      </c>
      <c r="S64" s="29">
        <f t="shared" si="3"/>
        <v>2613</v>
      </c>
      <c r="T64" s="29">
        <f t="shared" si="4"/>
        <v>2613</v>
      </c>
      <c r="U64" s="27">
        <f t="shared" si="9"/>
        <v>1348.6451612903227</v>
      </c>
      <c r="V64" s="27">
        <v>0</v>
      </c>
      <c r="W64" s="29">
        <f t="shared" si="5"/>
        <v>0</v>
      </c>
      <c r="X64" s="29">
        <f t="shared" si="5"/>
        <v>0</v>
      </c>
    </row>
    <row r="65" spans="1:24" ht="34.5" x14ac:dyDescent="0.25">
      <c r="A65" s="3">
        <v>56</v>
      </c>
      <c r="B65" s="3" t="s">
        <v>12</v>
      </c>
      <c r="C65" s="3" t="s">
        <v>13</v>
      </c>
      <c r="D65" s="3" t="s">
        <v>14</v>
      </c>
      <c r="E65" s="2">
        <v>147</v>
      </c>
      <c r="F65" s="3" t="s">
        <v>15</v>
      </c>
      <c r="G65" s="11">
        <v>101.2</v>
      </c>
      <c r="H65" s="2">
        <v>60.1</v>
      </c>
      <c r="I65" s="2">
        <v>147</v>
      </c>
      <c r="J65" s="4">
        <v>42095</v>
      </c>
      <c r="K65" s="25">
        <v>42202</v>
      </c>
      <c r="L65" s="3" t="s">
        <v>17</v>
      </c>
      <c r="M65" s="2">
        <v>101.2</v>
      </c>
      <c r="N65" s="4">
        <v>42095</v>
      </c>
      <c r="P65" s="1">
        <f t="shared" si="0"/>
        <v>1.3216720000000002</v>
      </c>
      <c r="Q65" s="29">
        <f t="shared" si="1"/>
        <v>1698.0181020000002</v>
      </c>
      <c r="R65" s="29">
        <f t="shared" si="2"/>
        <v>3946.8</v>
      </c>
      <c r="S65" s="29">
        <f t="shared" si="3"/>
        <v>3946.8</v>
      </c>
      <c r="T65" s="29">
        <f t="shared" si="4"/>
        <v>3946.8</v>
      </c>
      <c r="U65" s="27">
        <f t="shared" si="9"/>
        <v>2037.0580645161292</v>
      </c>
      <c r="V65" s="27">
        <v>0</v>
      </c>
      <c r="W65" s="29">
        <f t="shared" si="5"/>
        <v>0</v>
      </c>
      <c r="X65" s="29">
        <f t="shared" si="5"/>
        <v>0</v>
      </c>
    </row>
    <row r="66" spans="1:24" ht="34.5" x14ac:dyDescent="0.25">
      <c r="A66" s="3">
        <v>57</v>
      </c>
      <c r="B66" s="3" t="s">
        <v>12</v>
      </c>
      <c r="C66" s="3" t="s">
        <v>13</v>
      </c>
      <c r="D66" s="3" t="s">
        <v>14</v>
      </c>
      <c r="E66" s="2">
        <v>148</v>
      </c>
      <c r="F66" s="3" t="s">
        <v>15</v>
      </c>
      <c r="G66" s="11">
        <v>136.80000000000001</v>
      </c>
      <c r="H66" s="2">
        <v>82.3</v>
      </c>
      <c r="I66" s="2">
        <v>148</v>
      </c>
      <c r="J66" s="4">
        <v>42095</v>
      </c>
      <c r="K66" s="12">
        <v>42289</v>
      </c>
      <c r="L66" s="3" t="s">
        <v>17</v>
      </c>
      <c r="M66" s="2">
        <v>136.80000000000001</v>
      </c>
      <c r="N66" s="4">
        <v>42095</v>
      </c>
      <c r="P66" s="1">
        <f t="shared" si="0"/>
        <v>1.7866080000000002</v>
      </c>
      <c r="Q66" s="29">
        <f t="shared" si="1"/>
        <v>2295.3446280000003</v>
      </c>
      <c r="R66" s="29">
        <f t="shared" si="2"/>
        <v>5335.2000000000007</v>
      </c>
      <c r="S66" s="29">
        <f t="shared" si="3"/>
        <v>5335.2000000000007</v>
      </c>
      <c r="T66" s="29">
        <f t="shared" si="4"/>
        <v>5335.2000000000007</v>
      </c>
      <c r="U66" s="27">
        <f>G66*39</f>
        <v>5335.2000000000007</v>
      </c>
      <c r="V66" s="27">
        <f>G66*39</f>
        <v>5335.2000000000007</v>
      </c>
      <c r="W66" s="29">
        <f t="shared" si="5"/>
        <v>5335.2000000000007</v>
      </c>
      <c r="X66" s="29">
        <f t="shared" si="5"/>
        <v>5335.2000000000007</v>
      </c>
    </row>
    <row r="67" spans="1:24" ht="34.5" x14ac:dyDescent="0.25">
      <c r="A67" s="3">
        <v>58</v>
      </c>
      <c r="B67" s="3" t="s">
        <v>12</v>
      </c>
      <c r="C67" s="3" t="s">
        <v>13</v>
      </c>
      <c r="D67" s="3" t="s">
        <v>14</v>
      </c>
      <c r="E67" s="2">
        <v>149</v>
      </c>
      <c r="F67" s="3" t="s">
        <v>15</v>
      </c>
      <c r="G67" s="11">
        <v>66.900000000000006</v>
      </c>
      <c r="H67" s="2">
        <v>36.1</v>
      </c>
      <c r="I67" s="2">
        <v>149</v>
      </c>
      <c r="J67" s="4">
        <v>42095</v>
      </c>
      <c r="K67" s="12">
        <v>42289</v>
      </c>
      <c r="L67" s="3" t="s">
        <v>17</v>
      </c>
      <c r="M67" s="2">
        <v>66.900000000000006</v>
      </c>
      <c r="N67" s="4">
        <v>42095</v>
      </c>
      <c r="P67" s="1">
        <f t="shared" si="0"/>
        <v>0.8737140000000001</v>
      </c>
      <c r="Q67" s="29">
        <f t="shared" si="1"/>
        <v>1122.5040615</v>
      </c>
      <c r="R67" s="29">
        <f t="shared" si="2"/>
        <v>2609.1000000000004</v>
      </c>
      <c r="S67" s="29">
        <f t="shared" si="3"/>
        <v>2609.1000000000004</v>
      </c>
      <c r="T67" s="29">
        <f t="shared" si="4"/>
        <v>2609.1000000000004</v>
      </c>
      <c r="U67" s="27">
        <f t="shared" ref="U67:U76" si="10">G67*39</f>
        <v>2609.1000000000004</v>
      </c>
      <c r="V67" s="27">
        <f t="shared" ref="V67:V76" si="11">G67*39</f>
        <v>2609.1000000000004</v>
      </c>
      <c r="W67" s="29">
        <f t="shared" si="5"/>
        <v>2609.1000000000004</v>
      </c>
      <c r="X67" s="29">
        <f t="shared" si="5"/>
        <v>2609.1000000000004</v>
      </c>
    </row>
    <row r="68" spans="1:24" ht="34.5" x14ac:dyDescent="0.25">
      <c r="A68" s="3">
        <v>59</v>
      </c>
      <c r="B68" s="3" t="s">
        <v>12</v>
      </c>
      <c r="C68" s="3" t="s">
        <v>13</v>
      </c>
      <c r="D68" s="3" t="s">
        <v>14</v>
      </c>
      <c r="E68" s="2">
        <v>150</v>
      </c>
      <c r="F68" s="3" t="s">
        <v>15</v>
      </c>
      <c r="G68" s="11">
        <v>101</v>
      </c>
      <c r="H68" s="2">
        <v>60</v>
      </c>
      <c r="I68" s="2">
        <v>150</v>
      </c>
      <c r="J68" s="4">
        <v>42095</v>
      </c>
      <c r="K68" s="12">
        <v>42289</v>
      </c>
      <c r="L68" s="3" t="s">
        <v>17</v>
      </c>
      <c r="M68" s="2">
        <v>101</v>
      </c>
      <c r="N68" s="4">
        <v>42095</v>
      </c>
      <c r="P68" s="1">
        <f t="shared" si="0"/>
        <v>1.3190600000000001</v>
      </c>
      <c r="Q68" s="29">
        <f t="shared" si="1"/>
        <v>1694.6623350000002</v>
      </c>
      <c r="R68" s="29">
        <f t="shared" si="2"/>
        <v>3939</v>
      </c>
      <c r="S68" s="29">
        <f t="shared" si="3"/>
        <v>3939</v>
      </c>
      <c r="T68" s="29">
        <f t="shared" si="4"/>
        <v>3939</v>
      </c>
      <c r="U68" s="27">
        <f t="shared" si="10"/>
        <v>3939</v>
      </c>
      <c r="V68" s="27">
        <f t="shared" si="11"/>
        <v>3939</v>
      </c>
      <c r="W68" s="29">
        <f t="shared" si="5"/>
        <v>3939</v>
      </c>
      <c r="X68" s="29">
        <f t="shared" si="5"/>
        <v>3939</v>
      </c>
    </row>
    <row r="69" spans="1:24" ht="34.5" x14ac:dyDescent="0.25">
      <c r="A69" s="3">
        <v>60</v>
      </c>
      <c r="B69" s="3" t="s">
        <v>12</v>
      </c>
      <c r="C69" s="3" t="s">
        <v>13</v>
      </c>
      <c r="D69" s="3" t="s">
        <v>14</v>
      </c>
      <c r="E69" s="2">
        <v>151</v>
      </c>
      <c r="F69" s="3" t="s">
        <v>15</v>
      </c>
      <c r="G69" s="11">
        <v>135.4</v>
      </c>
      <c r="H69" s="2">
        <v>80.8</v>
      </c>
      <c r="I69" s="2">
        <v>151</v>
      </c>
      <c r="J69" s="4">
        <v>42095</v>
      </c>
      <c r="K69" s="12">
        <v>42289</v>
      </c>
      <c r="L69" s="3" t="s">
        <v>17</v>
      </c>
      <c r="M69" s="2">
        <v>135.4</v>
      </c>
      <c r="N69" s="4">
        <v>42095</v>
      </c>
      <c r="P69" s="1">
        <f t="shared" si="0"/>
        <v>1.7683240000000002</v>
      </c>
      <c r="Q69" s="29">
        <f t="shared" si="1"/>
        <v>2271.8542590000002</v>
      </c>
      <c r="R69" s="29">
        <f t="shared" si="2"/>
        <v>5280.6</v>
      </c>
      <c r="S69" s="29">
        <f t="shared" si="3"/>
        <v>5280.6</v>
      </c>
      <c r="T69" s="29">
        <f t="shared" si="4"/>
        <v>5280.6</v>
      </c>
      <c r="U69" s="27">
        <f t="shared" si="10"/>
        <v>5280.6</v>
      </c>
      <c r="V69" s="27">
        <f t="shared" si="11"/>
        <v>5280.6</v>
      </c>
      <c r="W69" s="29">
        <f t="shared" si="5"/>
        <v>5280.6</v>
      </c>
      <c r="X69" s="29">
        <f t="shared" si="5"/>
        <v>5280.6</v>
      </c>
    </row>
    <row r="70" spans="1:24" ht="34.5" x14ac:dyDescent="0.25">
      <c r="A70" s="3">
        <v>61</v>
      </c>
      <c r="B70" s="3" t="s">
        <v>12</v>
      </c>
      <c r="C70" s="3" t="s">
        <v>13</v>
      </c>
      <c r="D70" s="3" t="s">
        <v>14</v>
      </c>
      <c r="E70" s="2">
        <v>152</v>
      </c>
      <c r="F70" s="3" t="s">
        <v>15</v>
      </c>
      <c r="G70" s="11">
        <v>66.7</v>
      </c>
      <c r="H70" s="2">
        <v>36</v>
      </c>
      <c r="I70" s="2">
        <v>152</v>
      </c>
      <c r="J70" s="4">
        <v>42095</v>
      </c>
      <c r="K70" s="12">
        <v>42289</v>
      </c>
      <c r="L70" s="3" t="s">
        <v>17</v>
      </c>
      <c r="M70" s="2">
        <v>66.7</v>
      </c>
      <c r="N70" s="4">
        <v>42095</v>
      </c>
      <c r="P70" s="1">
        <f t="shared" si="0"/>
        <v>0.87110200000000004</v>
      </c>
      <c r="Q70" s="29">
        <f t="shared" si="1"/>
        <v>1119.1482945</v>
      </c>
      <c r="R70" s="29">
        <f t="shared" si="2"/>
        <v>2601.3000000000002</v>
      </c>
      <c r="S70" s="29">
        <f t="shared" si="3"/>
        <v>2601.3000000000002</v>
      </c>
      <c r="T70" s="29">
        <f t="shared" si="4"/>
        <v>2601.3000000000002</v>
      </c>
      <c r="U70" s="27">
        <f t="shared" si="10"/>
        <v>2601.3000000000002</v>
      </c>
      <c r="V70" s="27">
        <f t="shared" si="11"/>
        <v>2601.3000000000002</v>
      </c>
      <c r="W70" s="29">
        <f t="shared" si="5"/>
        <v>2601.3000000000002</v>
      </c>
      <c r="X70" s="29">
        <f t="shared" si="5"/>
        <v>2601.3000000000002</v>
      </c>
    </row>
    <row r="71" spans="1:24" ht="34.5" x14ac:dyDescent="0.25">
      <c r="A71" s="3">
        <v>62</v>
      </c>
      <c r="B71" s="3" t="s">
        <v>12</v>
      </c>
      <c r="C71" s="3" t="s">
        <v>13</v>
      </c>
      <c r="D71" s="3" t="s">
        <v>14</v>
      </c>
      <c r="E71" s="2">
        <v>153</v>
      </c>
      <c r="F71" s="3" t="s">
        <v>15</v>
      </c>
      <c r="G71" s="11">
        <v>101.3</v>
      </c>
      <c r="H71" s="2">
        <v>60.1</v>
      </c>
      <c r="I71" s="2">
        <v>153</v>
      </c>
      <c r="J71" s="4">
        <v>42095</v>
      </c>
      <c r="K71" s="12">
        <v>42289</v>
      </c>
      <c r="L71" s="3" t="s">
        <v>17</v>
      </c>
      <c r="M71" s="2">
        <v>101.3</v>
      </c>
      <c r="N71" s="4">
        <v>42095</v>
      </c>
      <c r="P71" s="1">
        <f t="shared" si="0"/>
        <v>1.322978</v>
      </c>
      <c r="Q71" s="29">
        <f t="shared" si="1"/>
        <v>1699.6959855</v>
      </c>
      <c r="R71" s="29">
        <f t="shared" si="2"/>
        <v>3950.7</v>
      </c>
      <c r="S71" s="29">
        <f t="shared" si="3"/>
        <v>3950.7</v>
      </c>
      <c r="T71" s="29">
        <f t="shared" si="4"/>
        <v>3950.7</v>
      </c>
      <c r="U71" s="27">
        <f t="shared" si="10"/>
        <v>3950.7</v>
      </c>
      <c r="V71" s="27">
        <f t="shared" si="11"/>
        <v>3950.7</v>
      </c>
      <c r="W71" s="29">
        <f t="shared" si="5"/>
        <v>3950.7</v>
      </c>
      <c r="X71" s="29">
        <f t="shared" si="5"/>
        <v>3950.7</v>
      </c>
    </row>
    <row r="72" spans="1:24" ht="34.5" x14ac:dyDescent="0.25">
      <c r="A72" s="3">
        <v>63</v>
      </c>
      <c r="B72" s="3" t="s">
        <v>12</v>
      </c>
      <c r="C72" s="3" t="s">
        <v>13</v>
      </c>
      <c r="D72" s="3" t="s">
        <v>14</v>
      </c>
      <c r="E72" s="2">
        <v>154</v>
      </c>
      <c r="F72" s="3" t="s">
        <v>15</v>
      </c>
      <c r="G72" s="11">
        <v>135.30000000000001</v>
      </c>
      <c r="H72" s="2">
        <v>81.2</v>
      </c>
      <c r="I72" s="2">
        <v>154</v>
      </c>
      <c r="J72" s="4">
        <v>42095</v>
      </c>
      <c r="K72" s="12">
        <v>42289</v>
      </c>
      <c r="L72" s="3" t="s">
        <v>17</v>
      </c>
      <c r="M72" s="2">
        <v>135.30000000000001</v>
      </c>
      <c r="N72" s="4">
        <v>42095</v>
      </c>
      <c r="P72" s="1">
        <f t="shared" si="0"/>
        <v>1.7670180000000002</v>
      </c>
      <c r="Q72" s="29">
        <f t="shared" si="1"/>
        <v>2270.1763755000002</v>
      </c>
      <c r="R72" s="29">
        <f t="shared" si="2"/>
        <v>5276.7000000000007</v>
      </c>
      <c r="S72" s="29">
        <f t="shared" si="3"/>
        <v>5276.7000000000007</v>
      </c>
      <c r="T72" s="29">
        <f t="shared" si="4"/>
        <v>5276.7000000000007</v>
      </c>
      <c r="U72" s="27">
        <f t="shared" si="10"/>
        <v>5276.7000000000007</v>
      </c>
      <c r="V72" s="27">
        <f t="shared" si="11"/>
        <v>5276.7000000000007</v>
      </c>
      <c r="W72" s="29">
        <f t="shared" si="5"/>
        <v>5276.7000000000007</v>
      </c>
      <c r="X72" s="29">
        <f t="shared" si="5"/>
        <v>5276.7000000000007</v>
      </c>
    </row>
    <row r="73" spans="1:24" ht="34.5" x14ac:dyDescent="0.25">
      <c r="A73" s="3">
        <v>64</v>
      </c>
      <c r="B73" s="3" t="s">
        <v>12</v>
      </c>
      <c r="C73" s="3" t="s">
        <v>13</v>
      </c>
      <c r="D73" s="3" t="s">
        <v>14</v>
      </c>
      <c r="E73" s="2">
        <v>155</v>
      </c>
      <c r="F73" s="3" t="s">
        <v>15</v>
      </c>
      <c r="G73" s="11">
        <v>66.900000000000006</v>
      </c>
      <c r="H73" s="2">
        <v>36.1</v>
      </c>
      <c r="I73" s="2">
        <v>155</v>
      </c>
      <c r="J73" s="4">
        <v>42095</v>
      </c>
      <c r="K73" s="12">
        <v>42289</v>
      </c>
      <c r="L73" s="3" t="s">
        <v>17</v>
      </c>
      <c r="M73" s="2">
        <v>66.900000000000006</v>
      </c>
      <c r="N73" s="4">
        <v>42095</v>
      </c>
      <c r="P73" s="1">
        <f t="shared" si="0"/>
        <v>0.8737140000000001</v>
      </c>
      <c r="Q73" s="29">
        <f t="shared" si="1"/>
        <v>1122.5040615</v>
      </c>
      <c r="R73" s="29">
        <f t="shared" si="2"/>
        <v>2609.1000000000004</v>
      </c>
      <c r="S73" s="29">
        <f t="shared" si="3"/>
        <v>2609.1000000000004</v>
      </c>
      <c r="T73" s="29">
        <f t="shared" si="4"/>
        <v>2609.1000000000004</v>
      </c>
      <c r="U73" s="27">
        <f t="shared" si="10"/>
        <v>2609.1000000000004</v>
      </c>
      <c r="V73" s="27">
        <f t="shared" si="11"/>
        <v>2609.1000000000004</v>
      </c>
      <c r="W73" s="29">
        <f t="shared" si="5"/>
        <v>2609.1000000000004</v>
      </c>
      <c r="X73" s="29">
        <f t="shared" si="5"/>
        <v>2609.1000000000004</v>
      </c>
    </row>
    <row r="74" spans="1:24" ht="34.5" x14ac:dyDescent="0.25">
      <c r="A74" s="3">
        <v>65</v>
      </c>
      <c r="B74" s="3" t="s">
        <v>12</v>
      </c>
      <c r="C74" s="3" t="s">
        <v>13</v>
      </c>
      <c r="D74" s="3" t="s">
        <v>14</v>
      </c>
      <c r="E74" s="2">
        <v>156</v>
      </c>
      <c r="F74" s="3" t="s">
        <v>15</v>
      </c>
      <c r="G74" s="11">
        <v>100.8</v>
      </c>
      <c r="H74" s="2">
        <v>60</v>
      </c>
      <c r="I74" s="2">
        <v>156</v>
      </c>
      <c r="J74" s="4">
        <v>42095</v>
      </c>
      <c r="K74" s="12">
        <v>42289</v>
      </c>
      <c r="L74" s="3" t="s">
        <v>17</v>
      </c>
      <c r="M74" s="2">
        <v>100.8</v>
      </c>
      <c r="N74" s="4">
        <v>42095</v>
      </c>
      <c r="P74" s="1">
        <f t="shared" si="0"/>
        <v>1.3164480000000001</v>
      </c>
      <c r="Q74" s="29">
        <f t="shared" si="1"/>
        <v>1691.306568</v>
      </c>
      <c r="R74" s="29">
        <f t="shared" si="2"/>
        <v>3931.2</v>
      </c>
      <c r="S74" s="29">
        <f t="shared" si="3"/>
        <v>3931.2</v>
      </c>
      <c r="T74" s="29">
        <f t="shared" si="4"/>
        <v>3931.2</v>
      </c>
      <c r="U74" s="27">
        <f t="shared" si="10"/>
        <v>3931.2</v>
      </c>
      <c r="V74" s="27">
        <f t="shared" si="11"/>
        <v>3931.2</v>
      </c>
      <c r="W74" s="29">
        <f t="shared" si="5"/>
        <v>3931.2</v>
      </c>
      <c r="X74" s="29">
        <f t="shared" si="5"/>
        <v>3931.2</v>
      </c>
    </row>
    <row r="75" spans="1:24" ht="34.5" x14ac:dyDescent="0.25">
      <c r="A75" s="3">
        <v>66</v>
      </c>
      <c r="B75" s="3" t="s">
        <v>12</v>
      </c>
      <c r="C75" s="3" t="s">
        <v>13</v>
      </c>
      <c r="D75" s="3" t="s">
        <v>14</v>
      </c>
      <c r="E75" s="2">
        <v>157</v>
      </c>
      <c r="F75" s="3" t="s">
        <v>15</v>
      </c>
      <c r="G75" s="11">
        <v>134.6</v>
      </c>
      <c r="H75" s="2">
        <v>80.5</v>
      </c>
      <c r="I75" s="2">
        <v>157</v>
      </c>
      <c r="J75" s="4">
        <v>42095</v>
      </c>
      <c r="K75" s="12">
        <v>42289</v>
      </c>
      <c r="L75" s="3" t="s">
        <v>17</v>
      </c>
      <c r="M75" s="2">
        <v>134.6</v>
      </c>
      <c r="N75" s="4">
        <v>42095</v>
      </c>
      <c r="P75" s="1">
        <f t="shared" ref="P75:P101" si="12">G75*0.01306</f>
        <v>1.757876</v>
      </c>
      <c r="Q75" s="29">
        <f t="shared" ref="Q75:Q101" si="13">P75*1284.75</f>
        <v>2258.4311910000001</v>
      </c>
      <c r="R75" s="29">
        <f t="shared" ref="R75:R139" si="14">G75*39</f>
        <v>5249.4</v>
      </c>
      <c r="S75" s="29">
        <f t="shared" ref="S75:S139" si="15">G75*39</f>
        <v>5249.4</v>
      </c>
      <c r="T75" s="29">
        <f t="shared" ref="T75:T139" si="16">G75*39</f>
        <v>5249.4</v>
      </c>
      <c r="U75" s="27">
        <f t="shared" si="10"/>
        <v>5249.4</v>
      </c>
      <c r="V75" s="27">
        <f t="shared" si="11"/>
        <v>5249.4</v>
      </c>
      <c r="W75" s="29">
        <f t="shared" ref="W75:X101" si="17">V75</f>
        <v>5249.4</v>
      </c>
      <c r="X75" s="29">
        <f t="shared" si="17"/>
        <v>5249.4</v>
      </c>
    </row>
    <row r="76" spans="1:24" ht="34.5" x14ac:dyDescent="0.25">
      <c r="A76" s="3">
        <v>67</v>
      </c>
      <c r="B76" s="3" t="s">
        <v>12</v>
      </c>
      <c r="C76" s="3" t="s">
        <v>13</v>
      </c>
      <c r="D76" s="3" t="s">
        <v>14</v>
      </c>
      <c r="E76" s="2">
        <v>158</v>
      </c>
      <c r="F76" s="3" t="s">
        <v>15</v>
      </c>
      <c r="G76" s="11">
        <v>66.599999999999994</v>
      </c>
      <c r="H76" s="2">
        <v>35.9</v>
      </c>
      <c r="I76" s="2">
        <v>158</v>
      </c>
      <c r="J76" s="4">
        <v>42095</v>
      </c>
      <c r="K76" s="12">
        <v>42289</v>
      </c>
      <c r="L76" s="3" t="s">
        <v>17</v>
      </c>
      <c r="M76" s="2">
        <v>66.599999999999994</v>
      </c>
      <c r="N76" s="4">
        <v>42095</v>
      </c>
      <c r="P76" s="1">
        <f t="shared" si="12"/>
        <v>0.8697959999999999</v>
      </c>
      <c r="Q76" s="29">
        <f t="shared" si="13"/>
        <v>1117.4704109999998</v>
      </c>
      <c r="R76" s="29">
        <f t="shared" si="14"/>
        <v>2597.3999999999996</v>
      </c>
      <c r="S76" s="29">
        <f t="shared" si="15"/>
        <v>2597.3999999999996</v>
      </c>
      <c r="T76" s="29">
        <f t="shared" si="16"/>
        <v>2597.3999999999996</v>
      </c>
      <c r="U76" s="27">
        <f t="shared" si="10"/>
        <v>2597.3999999999996</v>
      </c>
      <c r="V76" s="27">
        <f t="shared" si="11"/>
        <v>2597.3999999999996</v>
      </c>
      <c r="W76" s="29">
        <f t="shared" si="17"/>
        <v>2597.3999999999996</v>
      </c>
      <c r="X76" s="29">
        <f t="shared" si="17"/>
        <v>2597.3999999999996</v>
      </c>
    </row>
    <row r="77" spans="1:24" ht="34.5" x14ac:dyDescent="0.25">
      <c r="A77" s="3">
        <v>68</v>
      </c>
      <c r="B77" s="3" t="s">
        <v>12</v>
      </c>
      <c r="C77" s="3" t="s">
        <v>13</v>
      </c>
      <c r="D77" s="3" t="s">
        <v>14</v>
      </c>
      <c r="E77" s="2">
        <v>159</v>
      </c>
      <c r="F77" s="3" t="s">
        <v>15</v>
      </c>
      <c r="G77" s="11">
        <v>101.4</v>
      </c>
      <c r="H77" s="2">
        <v>60.2</v>
      </c>
      <c r="I77" s="2">
        <v>159</v>
      </c>
      <c r="J77" s="4">
        <v>42095</v>
      </c>
      <c r="K77" s="25">
        <v>42202</v>
      </c>
      <c r="L77" s="3" t="s">
        <v>17</v>
      </c>
      <c r="M77" s="2">
        <v>101.4</v>
      </c>
      <c r="N77" s="4">
        <v>42095</v>
      </c>
      <c r="P77" s="1">
        <f t="shared" si="12"/>
        <v>1.324284</v>
      </c>
      <c r="Q77" s="29">
        <f t="shared" si="13"/>
        <v>1701.373869</v>
      </c>
      <c r="R77" s="29">
        <f t="shared" si="14"/>
        <v>3954.6000000000004</v>
      </c>
      <c r="S77" s="29">
        <f t="shared" si="15"/>
        <v>3954.6000000000004</v>
      </c>
      <c r="T77" s="29">
        <f t="shared" si="16"/>
        <v>3954.6000000000004</v>
      </c>
      <c r="U77" s="27">
        <f>(G77*39)/31*16</f>
        <v>2041.0838709677421</v>
      </c>
      <c r="V77" s="27">
        <v>0</v>
      </c>
      <c r="W77" s="29">
        <f t="shared" si="17"/>
        <v>0</v>
      </c>
      <c r="X77" s="29">
        <f t="shared" si="17"/>
        <v>0</v>
      </c>
    </row>
    <row r="78" spans="1:24" ht="34.5" x14ac:dyDescent="0.25">
      <c r="A78" s="3">
        <v>69</v>
      </c>
      <c r="B78" s="3" t="s">
        <v>12</v>
      </c>
      <c r="C78" s="3" t="s">
        <v>13</v>
      </c>
      <c r="D78" s="3" t="s">
        <v>14</v>
      </c>
      <c r="E78" s="2">
        <v>160</v>
      </c>
      <c r="F78" s="3" t="s">
        <v>15</v>
      </c>
      <c r="G78" s="11">
        <v>135.1</v>
      </c>
      <c r="H78" s="2">
        <v>81</v>
      </c>
      <c r="I78" s="2">
        <v>160</v>
      </c>
      <c r="J78" s="4">
        <v>42095</v>
      </c>
      <c r="K78" s="25">
        <v>42202</v>
      </c>
      <c r="L78" s="3" t="s">
        <v>17</v>
      </c>
      <c r="M78" s="2">
        <v>135.1</v>
      </c>
      <c r="N78" s="4">
        <v>42095</v>
      </c>
      <c r="P78" s="1">
        <f t="shared" si="12"/>
        <v>1.7644059999999999</v>
      </c>
      <c r="Q78" s="29">
        <f t="shared" si="13"/>
        <v>2266.8206084999997</v>
      </c>
      <c r="R78" s="29">
        <f t="shared" si="14"/>
        <v>5268.9</v>
      </c>
      <c r="S78" s="29">
        <f t="shared" si="15"/>
        <v>5268.9</v>
      </c>
      <c r="T78" s="29">
        <f t="shared" si="16"/>
        <v>5268.9</v>
      </c>
      <c r="U78" s="27">
        <f t="shared" ref="U78:U101" si="18">(G78*39)/31*16</f>
        <v>2719.4322580645157</v>
      </c>
      <c r="V78" s="27">
        <v>0</v>
      </c>
      <c r="W78" s="29">
        <f t="shared" si="17"/>
        <v>0</v>
      </c>
      <c r="X78" s="29">
        <f t="shared" si="17"/>
        <v>0</v>
      </c>
    </row>
    <row r="79" spans="1:24" ht="34.5" x14ac:dyDescent="0.25">
      <c r="A79" s="3">
        <v>70</v>
      </c>
      <c r="B79" s="3" t="s">
        <v>12</v>
      </c>
      <c r="C79" s="3" t="s">
        <v>13</v>
      </c>
      <c r="D79" s="3" t="s">
        <v>14</v>
      </c>
      <c r="E79" s="2">
        <v>161</v>
      </c>
      <c r="F79" s="3" t="s">
        <v>15</v>
      </c>
      <c r="G79" s="11">
        <v>66.8</v>
      </c>
      <c r="H79" s="2">
        <v>36.1</v>
      </c>
      <c r="I79" s="2">
        <v>161</v>
      </c>
      <c r="J79" s="4">
        <v>42095</v>
      </c>
      <c r="K79" s="25">
        <v>42202</v>
      </c>
      <c r="L79" s="3" t="s">
        <v>17</v>
      </c>
      <c r="M79" s="2">
        <v>66.8</v>
      </c>
      <c r="N79" s="4">
        <v>42095</v>
      </c>
      <c r="P79" s="1">
        <f t="shared" si="12"/>
        <v>0.87240799999999996</v>
      </c>
      <c r="Q79" s="29">
        <f t="shared" si="13"/>
        <v>1120.826178</v>
      </c>
      <c r="R79" s="29">
        <f t="shared" si="14"/>
        <v>2605.1999999999998</v>
      </c>
      <c r="S79" s="29">
        <f t="shared" si="15"/>
        <v>2605.1999999999998</v>
      </c>
      <c r="T79" s="29">
        <f t="shared" si="16"/>
        <v>2605.1999999999998</v>
      </c>
      <c r="U79" s="27">
        <f t="shared" si="18"/>
        <v>1344.6193548387096</v>
      </c>
      <c r="V79" s="27">
        <v>0</v>
      </c>
      <c r="W79" s="29">
        <f t="shared" si="17"/>
        <v>0</v>
      </c>
      <c r="X79" s="29">
        <f t="shared" si="17"/>
        <v>0</v>
      </c>
    </row>
    <row r="80" spans="1:24" ht="34.5" x14ac:dyDescent="0.25">
      <c r="A80" s="3">
        <v>71</v>
      </c>
      <c r="B80" s="3" t="s">
        <v>12</v>
      </c>
      <c r="C80" s="3" t="s">
        <v>13</v>
      </c>
      <c r="D80" s="3" t="s">
        <v>14</v>
      </c>
      <c r="E80" s="2">
        <v>162</v>
      </c>
      <c r="F80" s="3" t="s">
        <v>15</v>
      </c>
      <c r="G80" s="11">
        <v>101</v>
      </c>
      <c r="H80" s="2">
        <v>60.5</v>
      </c>
      <c r="I80" s="2">
        <v>162</v>
      </c>
      <c r="J80" s="4">
        <v>42095</v>
      </c>
      <c r="K80" s="25">
        <v>42202</v>
      </c>
      <c r="L80" s="3" t="s">
        <v>17</v>
      </c>
      <c r="M80" s="2">
        <v>101</v>
      </c>
      <c r="N80" s="4">
        <v>42095</v>
      </c>
      <c r="P80" s="1">
        <f t="shared" si="12"/>
        <v>1.3190600000000001</v>
      </c>
      <c r="Q80" s="29">
        <f t="shared" si="13"/>
        <v>1694.6623350000002</v>
      </c>
      <c r="R80" s="29">
        <f t="shared" si="14"/>
        <v>3939</v>
      </c>
      <c r="S80" s="29">
        <f t="shared" si="15"/>
        <v>3939</v>
      </c>
      <c r="T80" s="29">
        <f t="shared" si="16"/>
        <v>3939</v>
      </c>
      <c r="U80" s="27">
        <f t="shared" si="18"/>
        <v>2033.0322580645161</v>
      </c>
      <c r="V80" s="27">
        <v>0</v>
      </c>
      <c r="W80" s="29">
        <f t="shared" si="17"/>
        <v>0</v>
      </c>
      <c r="X80" s="29">
        <f t="shared" si="17"/>
        <v>0</v>
      </c>
    </row>
    <row r="81" spans="1:24" ht="34.5" x14ac:dyDescent="0.25">
      <c r="A81" s="3">
        <v>72</v>
      </c>
      <c r="B81" s="3" t="s">
        <v>12</v>
      </c>
      <c r="C81" s="3" t="s">
        <v>13</v>
      </c>
      <c r="D81" s="3" t="s">
        <v>14</v>
      </c>
      <c r="E81" s="2">
        <v>163</v>
      </c>
      <c r="F81" s="3" t="s">
        <v>15</v>
      </c>
      <c r="G81" s="11">
        <v>135.5</v>
      </c>
      <c r="H81" s="2">
        <v>81</v>
      </c>
      <c r="I81" s="2">
        <v>163</v>
      </c>
      <c r="J81" s="4">
        <v>42095</v>
      </c>
      <c r="K81" s="25">
        <v>42202</v>
      </c>
      <c r="L81" s="3" t="s">
        <v>17</v>
      </c>
      <c r="M81" s="2">
        <v>135.5</v>
      </c>
      <c r="N81" s="4">
        <v>42095</v>
      </c>
      <c r="P81" s="1">
        <f t="shared" si="12"/>
        <v>1.76963</v>
      </c>
      <c r="Q81" s="29">
        <f t="shared" si="13"/>
        <v>2273.5321425000002</v>
      </c>
      <c r="R81" s="29">
        <f t="shared" si="14"/>
        <v>5284.5</v>
      </c>
      <c r="S81" s="29">
        <f t="shared" si="15"/>
        <v>5284.5</v>
      </c>
      <c r="T81" s="29">
        <f t="shared" si="16"/>
        <v>5284.5</v>
      </c>
      <c r="U81" s="27">
        <f t="shared" si="18"/>
        <v>2727.483870967742</v>
      </c>
      <c r="V81" s="27">
        <v>0</v>
      </c>
      <c r="W81" s="29">
        <f t="shared" si="17"/>
        <v>0</v>
      </c>
      <c r="X81" s="29">
        <f t="shared" si="17"/>
        <v>0</v>
      </c>
    </row>
    <row r="82" spans="1:24" ht="34.5" x14ac:dyDescent="0.25">
      <c r="A82" s="3">
        <v>73</v>
      </c>
      <c r="B82" s="3" t="s">
        <v>12</v>
      </c>
      <c r="C82" s="3" t="s">
        <v>13</v>
      </c>
      <c r="D82" s="3" t="s">
        <v>14</v>
      </c>
      <c r="E82" s="2">
        <v>164</v>
      </c>
      <c r="F82" s="3" t="s">
        <v>15</v>
      </c>
      <c r="G82" s="11">
        <v>67.099999999999994</v>
      </c>
      <c r="H82" s="2">
        <v>36.299999999999997</v>
      </c>
      <c r="I82" s="2">
        <v>164</v>
      </c>
      <c r="J82" s="4">
        <v>42095</v>
      </c>
      <c r="K82" s="25">
        <v>42202</v>
      </c>
      <c r="L82" s="3" t="s">
        <v>17</v>
      </c>
      <c r="M82" s="2">
        <v>67.099999999999994</v>
      </c>
      <c r="N82" s="4">
        <v>42095</v>
      </c>
      <c r="P82" s="1">
        <f t="shared" si="12"/>
        <v>0.87632599999999994</v>
      </c>
      <c r="Q82" s="29">
        <f t="shared" si="13"/>
        <v>1125.8598284999998</v>
      </c>
      <c r="R82" s="29">
        <f t="shared" si="14"/>
        <v>2616.8999999999996</v>
      </c>
      <c r="S82" s="29">
        <f t="shared" si="15"/>
        <v>2616.8999999999996</v>
      </c>
      <c r="T82" s="29">
        <f t="shared" si="16"/>
        <v>2616.8999999999996</v>
      </c>
      <c r="U82" s="27">
        <f t="shared" si="18"/>
        <v>1350.6580645161289</v>
      </c>
      <c r="V82" s="27">
        <v>0</v>
      </c>
      <c r="W82" s="29">
        <f t="shared" si="17"/>
        <v>0</v>
      </c>
      <c r="X82" s="29">
        <f t="shared" si="17"/>
        <v>0</v>
      </c>
    </row>
    <row r="83" spans="1:24" ht="34.5" x14ac:dyDescent="0.25">
      <c r="A83" s="3">
        <v>74</v>
      </c>
      <c r="B83" s="3" t="s">
        <v>12</v>
      </c>
      <c r="C83" s="3" t="s">
        <v>13</v>
      </c>
      <c r="D83" s="3" t="s">
        <v>14</v>
      </c>
      <c r="E83" s="2">
        <v>165</v>
      </c>
      <c r="F83" s="3" t="s">
        <v>15</v>
      </c>
      <c r="G83" s="11">
        <v>101.1</v>
      </c>
      <c r="H83" s="2">
        <v>60.2</v>
      </c>
      <c r="I83" s="2">
        <v>165</v>
      </c>
      <c r="J83" s="4">
        <v>42095</v>
      </c>
      <c r="K83" s="25">
        <v>42202</v>
      </c>
      <c r="L83" s="3" t="s">
        <v>17</v>
      </c>
      <c r="M83" s="2">
        <v>101.1</v>
      </c>
      <c r="N83" s="4">
        <v>42095</v>
      </c>
      <c r="P83" s="1">
        <f t="shared" si="12"/>
        <v>1.3203659999999999</v>
      </c>
      <c r="Q83" s="29">
        <f t="shared" si="13"/>
        <v>1696.3402185</v>
      </c>
      <c r="R83" s="29">
        <f t="shared" si="14"/>
        <v>3942.8999999999996</v>
      </c>
      <c r="S83" s="29">
        <f t="shared" si="15"/>
        <v>3942.8999999999996</v>
      </c>
      <c r="T83" s="29">
        <f t="shared" si="16"/>
        <v>3942.8999999999996</v>
      </c>
      <c r="U83" s="27">
        <f t="shared" si="18"/>
        <v>2035.0451612903223</v>
      </c>
      <c r="V83" s="27">
        <v>0</v>
      </c>
      <c r="W83" s="29">
        <f t="shared" si="17"/>
        <v>0</v>
      </c>
      <c r="X83" s="29">
        <f t="shared" si="17"/>
        <v>0</v>
      </c>
    </row>
    <row r="84" spans="1:24" ht="34.5" x14ac:dyDescent="0.25">
      <c r="A84" s="3">
        <v>75</v>
      </c>
      <c r="B84" s="3" t="s">
        <v>12</v>
      </c>
      <c r="C84" s="3" t="s">
        <v>13</v>
      </c>
      <c r="D84" s="3" t="s">
        <v>14</v>
      </c>
      <c r="E84" s="2">
        <v>166</v>
      </c>
      <c r="F84" s="3" t="s">
        <v>15</v>
      </c>
      <c r="G84" s="11">
        <v>134.9</v>
      </c>
      <c r="H84" s="2">
        <v>80.900000000000006</v>
      </c>
      <c r="I84" s="2">
        <v>166</v>
      </c>
      <c r="J84" s="4">
        <v>42095</v>
      </c>
      <c r="K84" s="25">
        <v>42202</v>
      </c>
      <c r="L84" s="3" t="s">
        <v>17</v>
      </c>
      <c r="M84" s="2">
        <v>134.9</v>
      </c>
      <c r="N84" s="4">
        <v>42095</v>
      </c>
      <c r="P84" s="1">
        <f t="shared" si="12"/>
        <v>1.7617940000000001</v>
      </c>
      <c r="Q84" s="29">
        <f t="shared" si="13"/>
        <v>2263.4648415000001</v>
      </c>
      <c r="R84" s="29">
        <f t="shared" si="14"/>
        <v>5261.1</v>
      </c>
      <c r="S84" s="29">
        <f t="shared" si="15"/>
        <v>5261.1</v>
      </c>
      <c r="T84" s="29">
        <f t="shared" si="16"/>
        <v>5261.1</v>
      </c>
      <c r="U84" s="27">
        <f t="shared" si="18"/>
        <v>2715.4064516129033</v>
      </c>
      <c r="V84" s="27">
        <v>0</v>
      </c>
      <c r="W84" s="29">
        <f t="shared" si="17"/>
        <v>0</v>
      </c>
      <c r="X84" s="29">
        <f t="shared" si="17"/>
        <v>0</v>
      </c>
    </row>
    <row r="85" spans="1:24" ht="34.5" x14ac:dyDescent="0.25">
      <c r="A85" s="3">
        <v>76</v>
      </c>
      <c r="B85" s="3" t="s">
        <v>12</v>
      </c>
      <c r="C85" s="3" t="s">
        <v>13</v>
      </c>
      <c r="D85" s="3" t="s">
        <v>14</v>
      </c>
      <c r="E85" s="2">
        <v>167</v>
      </c>
      <c r="F85" s="3" t="s">
        <v>15</v>
      </c>
      <c r="G85" s="11">
        <v>66.7</v>
      </c>
      <c r="H85" s="2">
        <v>36</v>
      </c>
      <c r="I85" s="2">
        <v>167</v>
      </c>
      <c r="J85" s="4">
        <v>42095</v>
      </c>
      <c r="K85" s="25">
        <v>42202</v>
      </c>
      <c r="L85" s="3" t="s">
        <v>17</v>
      </c>
      <c r="M85" s="2">
        <v>66.7</v>
      </c>
      <c r="N85" s="4">
        <v>42095</v>
      </c>
      <c r="P85" s="1">
        <f t="shared" si="12"/>
        <v>0.87110200000000004</v>
      </c>
      <c r="Q85" s="29">
        <f t="shared" si="13"/>
        <v>1119.1482945</v>
      </c>
      <c r="R85" s="29">
        <f t="shared" si="14"/>
        <v>2601.3000000000002</v>
      </c>
      <c r="S85" s="29">
        <f t="shared" si="15"/>
        <v>2601.3000000000002</v>
      </c>
      <c r="T85" s="29">
        <f t="shared" si="16"/>
        <v>2601.3000000000002</v>
      </c>
      <c r="U85" s="27">
        <f t="shared" si="18"/>
        <v>1342.6064516129034</v>
      </c>
      <c r="V85" s="27">
        <v>0</v>
      </c>
      <c r="W85" s="29">
        <f t="shared" si="17"/>
        <v>0</v>
      </c>
      <c r="X85" s="29">
        <f t="shared" si="17"/>
        <v>0</v>
      </c>
    </row>
    <row r="86" spans="1:24" ht="34.5" x14ac:dyDescent="0.25">
      <c r="A86" s="3">
        <v>77</v>
      </c>
      <c r="B86" s="3" t="s">
        <v>12</v>
      </c>
      <c r="C86" s="3" t="s">
        <v>13</v>
      </c>
      <c r="D86" s="3" t="s">
        <v>14</v>
      </c>
      <c r="E86" s="2">
        <v>168</v>
      </c>
      <c r="F86" s="3" t="s">
        <v>15</v>
      </c>
      <c r="G86" s="11">
        <v>101.2</v>
      </c>
      <c r="H86" s="2">
        <v>60.3</v>
      </c>
      <c r="I86" s="2">
        <v>168</v>
      </c>
      <c r="J86" s="4">
        <v>42095</v>
      </c>
      <c r="K86" s="25">
        <v>42202</v>
      </c>
      <c r="L86" s="3" t="s">
        <v>17</v>
      </c>
      <c r="M86" s="2">
        <v>101.2</v>
      </c>
      <c r="N86" s="4">
        <v>42095</v>
      </c>
      <c r="P86" s="1">
        <f t="shared" si="12"/>
        <v>1.3216720000000002</v>
      </c>
      <c r="Q86" s="29">
        <f t="shared" si="13"/>
        <v>1698.0181020000002</v>
      </c>
      <c r="R86" s="29">
        <f t="shared" si="14"/>
        <v>3946.8</v>
      </c>
      <c r="S86" s="29">
        <f t="shared" si="15"/>
        <v>3946.8</v>
      </c>
      <c r="T86" s="29">
        <f t="shared" si="16"/>
        <v>3946.8</v>
      </c>
      <c r="U86" s="27">
        <f t="shared" si="18"/>
        <v>2037.0580645161292</v>
      </c>
      <c r="V86" s="27">
        <v>0</v>
      </c>
      <c r="W86" s="29">
        <f t="shared" si="17"/>
        <v>0</v>
      </c>
      <c r="X86" s="29">
        <f t="shared" si="17"/>
        <v>0</v>
      </c>
    </row>
    <row r="87" spans="1:24" ht="34.5" x14ac:dyDescent="0.25">
      <c r="A87" s="3">
        <v>78</v>
      </c>
      <c r="B87" s="3" t="s">
        <v>12</v>
      </c>
      <c r="C87" s="3" t="s">
        <v>13</v>
      </c>
      <c r="D87" s="3" t="s">
        <v>14</v>
      </c>
      <c r="E87" s="2">
        <v>169</v>
      </c>
      <c r="F87" s="3" t="s">
        <v>15</v>
      </c>
      <c r="G87" s="11">
        <v>135.30000000000001</v>
      </c>
      <c r="H87" s="2">
        <v>80.900000000000006</v>
      </c>
      <c r="I87" s="2">
        <v>169</v>
      </c>
      <c r="J87" s="4">
        <v>42095</v>
      </c>
      <c r="K87" s="25">
        <v>42202</v>
      </c>
      <c r="L87" s="3" t="s">
        <v>17</v>
      </c>
      <c r="M87" s="2">
        <v>135.30000000000001</v>
      </c>
      <c r="N87" s="4">
        <v>42095</v>
      </c>
      <c r="P87" s="1">
        <f t="shared" si="12"/>
        <v>1.7670180000000002</v>
      </c>
      <c r="Q87" s="29">
        <f t="shared" si="13"/>
        <v>2270.1763755000002</v>
      </c>
      <c r="R87" s="29">
        <f t="shared" si="14"/>
        <v>5276.7000000000007</v>
      </c>
      <c r="S87" s="29">
        <f t="shared" si="15"/>
        <v>5276.7000000000007</v>
      </c>
      <c r="T87" s="29">
        <f t="shared" si="16"/>
        <v>5276.7000000000007</v>
      </c>
      <c r="U87" s="27">
        <f t="shared" si="18"/>
        <v>2723.4580645161295</v>
      </c>
      <c r="V87" s="27">
        <v>0</v>
      </c>
      <c r="W87" s="29">
        <f t="shared" si="17"/>
        <v>0</v>
      </c>
      <c r="X87" s="29">
        <f t="shared" si="17"/>
        <v>0</v>
      </c>
    </row>
    <row r="88" spans="1:24" ht="34.5" x14ac:dyDescent="0.25">
      <c r="A88" s="3">
        <v>79</v>
      </c>
      <c r="B88" s="3" t="s">
        <v>12</v>
      </c>
      <c r="C88" s="3" t="s">
        <v>13</v>
      </c>
      <c r="D88" s="3" t="s">
        <v>14</v>
      </c>
      <c r="E88" s="2">
        <v>170</v>
      </c>
      <c r="F88" s="3" t="s">
        <v>15</v>
      </c>
      <c r="G88" s="11">
        <v>67.099999999999994</v>
      </c>
      <c r="H88" s="2">
        <v>36.200000000000003</v>
      </c>
      <c r="I88" s="2">
        <v>170</v>
      </c>
      <c r="J88" s="4">
        <v>42095</v>
      </c>
      <c r="K88" s="25">
        <v>42202</v>
      </c>
      <c r="L88" s="3" t="s">
        <v>17</v>
      </c>
      <c r="M88" s="2">
        <v>67.099999999999994</v>
      </c>
      <c r="N88" s="4">
        <v>42095</v>
      </c>
      <c r="P88" s="1">
        <f t="shared" si="12"/>
        <v>0.87632599999999994</v>
      </c>
      <c r="Q88" s="29">
        <f t="shared" si="13"/>
        <v>1125.8598284999998</v>
      </c>
      <c r="R88" s="29">
        <f t="shared" si="14"/>
        <v>2616.8999999999996</v>
      </c>
      <c r="S88" s="29">
        <f t="shared" si="15"/>
        <v>2616.8999999999996</v>
      </c>
      <c r="T88" s="29">
        <f t="shared" si="16"/>
        <v>2616.8999999999996</v>
      </c>
      <c r="U88" s="27">
        <f t="shared" si="18"/>
        <v>1350.6580645161289</v>
      </c>
      <c r="V88" s="27">
        <v>0</v>
      </c>
      <c r="W88" s="29">
        <f t="shared" si="17"/>
        <v>0</v>
      </c>
      <c r="X88" s="29">
        <f t="shared" si="17"/>
        <v>0</v>
      </c>
    </row>
    <row r="89" spans="1:24" ht="34.5" x14ac:dyDescent="0.25">
      <c r="A89" s="3">
        <v>80</v>
      </c>
      <c r="B89" s="3" t="s">
        <v>12</v>
      </c>
      <c r="C89" s="3" t="s">
        <v>13</v>
      </c>
      <c r="D89" s="3" t="s">
        <v>14</v>
      </c>
      <c r="E89" s="2">
        <v>171</v>
      </c>
      <c r="F89" s="3" t="s">
        <v>15</v>
      </c>
      <c r="G89" s="11">
        <v>101.2</v>
      </c>
      <c r="H89" s="2">
        <v>60.1</v>
      </c>
      <c r="I89" s="2">
        <v>171</v>
      </c>
      <c r="J89" s="4">
        <v>42095</v>
      </c>
      <c r="K89" s="25">
        <v>42202</v>
      </c>
      <c r="L89" s="3" t="s">
        <v>17</v>
      </c>
      <c r="M89" s="2">
        <v>101.2</v>
      </c>
      <c r="N89" s="4">
        <v>42095</v>
      </c>
      <c r="P89" s="1">
        <f t="shared" si="12"/>
        <v>1.3216720000000002</v>
      </c>
      <c r="Q89" s="29">
        <f t="shared" si="13"/>
        <v>1698.0181020000002</v>
      </c>
      <c r="R89" s="29">
        <f t="shared" si="14"/>
        <v>3946.8</v>
      </c>
      <c r="S89" s="29">
        <f t="shared" si="15"/>
        <v>3946.8</v>
      </c>
      <c r="T89" s="29">
        <f t="shared" si="16"/>
        <v>3946.8</v>
      </c>
      <c r="U89" s="27">
        <f t="shared" si="18"/>
        <v>2037.0580645161292</v>
      </c>
      <c r="V89" s="27">
        <v>0</v>
      </c>
      <c r="W89" s="29">
        <f t="shared" si="17"/>
        <v>0</v>
      </c>
      <c r="X89" s="29">
        <f t="shared" si="17"/>
        <v>0</v>
      </c>
    </row>
    <row r="90" spans="1:24" ht="34.5" x14ac:dyDescent="0.25">
      <c r="A90" s="3">
        <v>81</v>
      </c>
      <c r="B90" s="3" t="s">
        <v>12</v>
      </c>
      <c r="C90" s="3" t="s">
        <v>13</v>
      </c>
      <c r="D90" s="3" t="s">
        <v>14</v>
      </c>
      <c r="E90" s="2">
        <v>172</v>
      </c>
      <c r="F90" s="3" t="s">
        <v>15</v>
      </c>
      <c r="G90" s="11">
        <v>135.19999999999999</v>
      </c>
      <c r="H90" s="2">
        <v>80.8</v>
      </c>
      <c r="I90" s="2">
        <v>172</v>
      </c>
      <c r="J90" s="4">
        <v>42095</v>
      </c>
      <c r="K90" s="25">
        <v>42202</v>
      </c>
      <c r="L90" s="3" t="s">
        <v>17</v>
      </c>
      <c r="M90" s="2">
        <v>135.19999999999999</v>
      </c>
      <c r="N90" s="4">
        <v>42095</v>
      </c>
      <c r="P90" s="1">
        <f t="shared" si="12"/>
        <v>1.7657119999999999</v>
      </c>
      <c r="Q90" s="29">
        <f t="shared" si="13"/>
        <v>2268.4984919999997</v>
      </c>
      <c r="R90" s="29">
        <f t="shared" si="14"/>
        <v>5272.7999999999993</v>
      </c>
      <c r="S90" s="29">
        <f t="shared" si="15"/>
        <v>5272.7999999999993</v>
      </c>
      <c r="T90" s="29">
        <f t="shared" si="16"/>
        <v>5272.7999999999993</v>
      </c>
      <c r="U90" s="27">
        <f t="shared" si="18"/>
        <v>2721.4451612903222</v>
      </c>
      <c r="V90" s="27">
        <v>0</v>
      </c>
      <c r="W90" s="29">
        <f t="shared" si="17"/>
        <v>0</v>
      </c>
      <c r="X90" s="29">
        <f t="shared" si="17"/>
        <v>0</v>
      </c>
    </row>
    <row r="91" spans="1:24" ht="34.5" x14ac:dyDescent="0.25">
      <c r="A91" s="3">
        <v>82</v>
      </c>
      <c r="B91" s="3" t="s">
        <v>12</v>
      </c>
      <c r="C91" s="3" t="s">
        <v>13</v>
      </c>
      <c r="D91" s="3" t="s">
        <v>14</v>
      </c>
      <c r="E91" s="2">
        <v>173</v>
      </c>
      <c r="F91" s="3" t="s">
        <v>15</v>
      </c>
      <c r="G91" s="11">
        <v>67</v>
      </c>
      <c r="H91" s="2">
        <v>36.1</v>
      </c>
      <c r="I91" s="2">
        <v>173</v>
      </c>
      <c r="J91" s="4">
        <v>42095</v>
      </c>
      <c r="K91" s="25">
        <v>42202</v>
      </c>
      <c r="L91" s="3" t="s">
        <v>17</v>
      </c>
      <c r="M91" s="2">
        <v>67</v>
      </c>
      <c r="N91" s="4">
        <v>42095</v>
      </c>
      <c r="P91" s="1">
        <f t="shared" si="12"/>
        <v>0.87502000000000002</v>
      </c>
      <c r="Q91" s="29">
        <f t="shared" si="13"/>
        <v>1124.181945</v>
      </c>
      <c r="R91" s="29">
        <f t="shared" si="14"/>
        <v>2613</v>
      </c>
      <c r="S91" s="29">
        <f t="shared" si="15"/>
        <v>2613</v>
      </c>
      <c r="T91" s="29">
        <f t="shared" si="16"/>
        <v>2613</v>
      </c>
      <c r="U91" s="27">
        <f t="shared" si="18"/>
        <v>1348.6451612903227</v>
      </c>
      <c r="V91" s="27">
        <v>0</v>
      </c>
      <c r="W91" s="29">
        <f t="shared" si="17"/>
        <v>0</v>
      </c>
      <c r="X91" s="29">
        <f t="shared" si="17"/>
        <v>0</v>
      </c>
    </row>
    <row r="92" spans="1:24" ht="34.5" x14ac:dyDescent="0.25">
      <c r="A92" s="3">
        <v>83</v>
      </c>
      <c r="B92" s="3" t="s">
        <v>12</v>
      </c>
      <c r="C92" s="3" t="s">
        <v>13</v>
      </c>
      <c r="D92" s="3" t="s">
        <v>14</v>
      </c>
      <c r="E92" s="2">
        <v>174</v>
      </c>
      <c r="F92" s="3" t="s">
        <v>15</v>
      </c>
      <c r="G92" s="11">
        <v>100.9</v>
      </c>
      <c r="H92" s="2">
        <v>60.1</v>
      </c>
      <c r="I92" s="2">
        <v>174</v>
      </c>
      <c r="J92" s="4">
        <v>42095</v>
      </c>
      <c r="K92" s="25">
        <v>42202</v>
      </c>
      <c r="L92" s="3" t="s">
        <v>17</v>
      </c>
      <c r="M92" s="2">
        <v>100.9</v>
      </c>
      <c r="N92" s="4">
        <v>42095</v>
      </c>
      <c r="P92" s="1">
        <f t="shared" si="12"/>
        <v>1.3177540000000001</v>
      </c>
      <c r="Q92" s="29">
        <f t="shared" si="13"/>
        <v>1692.9844515000002</v>
      </c>
      <c r="R92" s="29">
        <f t="shared" si="14"/>
        <v>3935.1000000000004</v>
      </c>
      <c r="S92" s="29">
        <f t="shared" si="15"/>
        <v>3935.1000000000004</v>
      </c>
      <c r="T92" s="29">
        <f t="shared" si="16"/>
        <v>3935.1000000000004</v>
      </c>
      <c r="U92" s="27">
        <f t="shared" si="18"/>
        <v>2031.0193548387099</v>
      </c>
      <c r="V92" s="27">
        <v>0</v>
      </c>
      <c r="W92" s="29">
        <f t="shared" si="17"/>
        <v>0</v>
      </c>
      <c r="X92" s="29">
        <f t="shared" si="17"/>
        <v>0</v>
      </c>
    </row>
    <row r="93" spans="1:24" ht="34.5" x14ac:dyDescent="0.25">
      <c r="A93" s="3">
        <v>84</v>
      </c>
      <c r="B93" s="3" t="s">
        <v>12</v>
      </c>
      <c r="C93" s="3" t="s">
        <v>13</v>
      </c>
      <c r="D93" s="3" t="s">
        <v>14</v>
      </c>
      <c r="E93" s="2">
        <v>175</v>
      </c>
      <c r="F93" s="3" t="s">
        <v>15</v>
      </c>
      <c r="G93" s="11">
        <v>135.30000000000001</v>
      </c>
      <c r="H93" s="2">
        <v>81</v>
      </c>
      <c r="I93" s="2">
        <v>175</v>
      </c>
      <c r="J93" s="4">
        <v>42095</v>
      </c>
      <c r="K93" s="25">
        <v>42202</v>
      </c>
      <c r="L93" s="3" t="s">
        <v>17</v>
      </c>
      <c r="M93" s="2">
        <v>135.30000000000001</v>
      </c>
      <c r="N93" s="4">
        <v>42095</v>
      </c>
      <c r="P93" s="1">
        <f t="shared" si="12"/>
        <v>1.7670180000000002</v>
      </c>
      <c r="Q93" s="29">
        <f t="shared" si="13"/>
        <v>2270.1763755000002</v>
      </c>
      <c r="R93" s="29">
        <f t="shared" si="14"/>
        <v>5276.7000000000007</v>
      </c>
      <c r="S93" s="29">
        <f t="shared" si="15"/>
        <v>5276.7000000000007</v>
      </c>
      <c r="T93" s="29">
        <f t="shared" si="16"/>
        <v>5276.7000000000007</v>
      </c>
      <c r="U93" s="27">
        <f t="shared" si="18"/>
        <v>2723.4580645161295</v>
      </c>
      <c r="V93" s="27">
        <v>0</v>
      </c>
      <c r="W93" s="29">
        <f t="shared" si="17"/>
        <v>0</v>
      </c>
      <c r="X93" s="29">
        <f t="shared" si="17"/>
        <v>0</v>
      </c>
    </row>
    <row r="94" spans="1:24" ht="34.5" x14ac:dyDescent="0.25">
      <c r="A94" s="3">
        <v>85</v>
      </c>
      <c r="B94" s="3" t="s">
        <v>12</v>
      </c>
      <c r="C94" s="3" t="s">
        <v>13</v>
      </c>
      <c r="D94" s="3" t="s">
        <v>14</v>
      </c>
      <c r="E94" s="2">
        <v>176</v>
      </c>
      <c r="F94" s="3" t="s">
        <v>15</v>
      </c>
      <c r="G94" s="11">
        <v>66.900000000000006</v>
      </c>
      <c r="H94" s="2">
        <v>36.1</v>
      </c>
      <c r="I94" s="2">
        <v>176</v>
      </c>
      <c r="J94" s="4">
        <v>42095</v>
      </c>
      <c r="K94" s="25">
        <v>42202</v>
      </c>
      <c r="L94" s="3" t="s">
        <v>17</v>
      </c>
      <c r="M94" s="2">
        <v>66.900000000000006</v>
      </c>
      <c r="N94" s="4">
        <v>42095</v>
      </c>
      <c r="P94" s="1">
        <f t="shared" si="12"/>
        <v>0.8737140000000001</v>
      </c>
      <c r="Q94" s="29">
        <f t="shared" si="13"/>
        <v>1122.5040615</v>
      </c>
      <c r="R94" s="29">
        <f t="shared" si="14"/>
        <v>2609.1000000000004</v>
      </c>
      <c r="S94" s="29">
        <f t="shared" si="15"/>
        <v>2609.1000000000004</v>
      </c>
      <c r="T94" s="29">
        <f t="shared" si="16"/>
        <v>2609.1000000000004</v>
      </c>
      <c r="U94" s="27">
        <f t="shared" si="18"/>
        <v>1346.6322580645162</v>
      </c>
      <c r="V94" s="27">
        <v>0</v>
      </c>
      <c r="W94" s="29">
        <f t="shared" si="17"/>
        <v>0</v>
      </c>
      <c r="X94" s="29">
        <f t="shared" si="17"/>
        <v>0</v>
      </c>
    </row>
    <row r="95" spans="1:24" ht="34.5" x14ac:dyDescent="0.25">
      <c r="A95" s="3">
        <v>86</v>
      </c>
      <c r="B95" s="3" t="s">
        <v>12</v>
      </c>
      <c r="C95" s="3" t="s">
        <v>13</v>
      </c>
      <c r="D95" s="3" t="s">
        <v>14</v>
      </c>
      <c r="E95" s="2">
        <v>177</v>
      </c>
      <c r="F95" s="3" t="s">
        <v>15</v>
      </c>
      <c r="G95" s="11">
        <v>100.8</v>
      </c>
      <c r="H95" s="2">
        <v>60</v>
      </c>
      <c r="I95" s="2">
        <v>177</v>
      </c>
      <c r="J95" s="4">
        <v>42095</v>
      </c>
      <c r="K95" s="25">
        <v>42202</v>
      </c>
      <c r="L95" s="3" t="s">
        <v>17</v>
      </c>
      <c r="M95" s="2">
        <v>100.8</v>
      </c>
      <c r="N95" s="4">
        <v>42095</v>
      </c>
      <c r="P95" s="1">
        <f t="shared" si="12"/>
        <v>1.3164480000000001</v>
      </c>
      <c r="Q95" s="29">
        <f t="shared" si="13"/>
        <v>1691.306568</v>
      </c>
      <c r="R95" s="29">
        <f t="shared" si="14"/>
        <v>3931.2</v>
      </c>
      <c r="S95" s="29">
        <f t="shared" si="15"/>
        <v>3931.2</v>
      </c>
      <c r="T95" s="29">
        <f t="shared" si="16"/>
        <v>3931.2</v>
      </c>
      <c r="U95" s="27">
        <f t="shared" si="18"/>
        <v>2029.0064516129032</v>
      </c>
      <c r="V95" s="27">
        <v>0</v>
      </c>
      <c r="W95" s="29">
        <f t="shared" si="17"/>
        <v>0</v>
      </c>
      <c r="X95" s="29">
        <f t="shared" si="17"/>
        <v>0</v>
      </c>
    </row>
    <row r="96" spans="1:24" ht="34.5" x14ac:dyDescent="0.25">
      <c r="A96" s="3">
        <v>87</v>
      </c>
      <c r="B96" s="3" t="s">
        <v>12</v>
      </c>
      <c r="C96" s="3" t="s">
        <v>13</v>
      </c>
      <c r="D96" s="3" t="s">
        <v>14</v>
      </c>
      <c r="E96" s="2">
        <v>178</v>
      </c>
      <c r="F96" s="3" t="s">
        <v>15</v>
      </c>
      <c r="G96" s="11">
        <v>135.19999999999999</v>
      </c>
      <c r="H96" s="2">
        <v>80.8</v>
      </c>
      <c r="I96" s="2">
        <v>178</v>
      </c>
      <c r="J96" s="4">
        <v>42095</v>
      </c>
      <c r="K96" s="25">
        <v>42202</v>
      </c>
      <c r="L96" s="3" t="s">
        <v>17</v>
      </c>
      <c r="M96" s="2">
        <v>135.19999999999999</v>
      </c>
      <c r="N96" s="4">
        <v>42095</v>
      </c>
      <c r="P96" s="1">
        <f t="shared" si="12"/>
        <v>1.7657119999999999</v>
      </c>
      <c r="Q96" s="29">
        <f t="shared" si="13"/>
        <v>2268.4984919999997</v>
      </c>
      <c r="R96" s="29">
        <f t="shared" si="14"/>
        <v>5272.7999999999993</v>
      </c>
      <c r="S96" s="29">
        <f t="shared" si="15"/>
        <v>5272.7999999999993</v>
      </c>
      <c r="T96" s="29">
        <f t="shared" si="16"/>
        <v>5272.7999999999993</v>
      </c>
      <c r="U96" s="27">
        <f t="shared" si="18"/>
        <v>2721.4451612903222</v>
      </c>
      <c r="V96" s="27">
        <v>0</v>
      </c>
      <c r="W96" s="29">
        <f t="shared" si="17"/>
        <v>0</v>
      </c>
      <c r="X96" s="29">
        <f t="shared" si="17"/>
        <v>0</v>
      </c>
    </row>
    <row r="97" spans="1:24" ht="34.5" x14ac:dyDescent="0.25">
      <c r="A97" s="3">
        <v>88</v>
      </c>
      <c r="B97" s="3" t="s">
        <v>12</v>
      </c>
      <c r="C97" s="3" t="s">
        <v>13</v>
      </c>
      <c r="D97" s="3" t="s">
        <v>14</v>
      </c>
      <c r="E97" s="2">
        <v>179</v>
      </c>
      <c r="F97" s="3" t="s">
        <v>15</v>
      </c>
      <c r="G97" s="11">
        <v>66.8</v>
      </c>
      <c r="H97" s="2">
        <v>36.1</v>
      </c>
      <c r="I97" s="2">
        <v>179</v>
      </c>
      <c r="J97" s="4">
        <v>42095</v>
      </c>
      <c r="K97" s="25">
        <v>42202</v>
      </c>
      <c r="L97" s="3" t="s">
        <v>17</v>
      </c>
      <c r="M97" s="2">
        <v>66.8</v>
      </c>
      <c r="N97" s="4">
        <v>42095</v>
      </c>
      <c r="P97" s="1">
        <f t="shared" si="12"/>
        <v>0.87240799999999996</v>
      </c>
      <c r="Q97" s="29">
        <f t="shared" si="13"/>
        <v>1120.826178</v>
      </c>
      <c r="R97" s="29">
        <f t="shared" si="14"/>
        <v>2605.1999999999998</v>
      </c>
      <c r="S97" s="29">
        <f t="shared" si="15"/>
        <v>2605.1999999999998</v>
      </c>
      <c r="T97" s="29">
        <f t="shared" si="16"/>
        <v>2605.1999999999998</v>
      </c>
      <c r="U97" s="27">
        <f t="shared" si="18"/>
        <v>1344.6193548387096</v>
      </c>
      <c r="V97" s="27">
        <v>0</v>
      </c>
      <c r="W97" s="29">
        <f t="shared" si="17"/>
        <v>0</v>
      </c>
      <c r="X97" s="29">
        <f t="shared" si="17"/>
        <v>0</v>
      </c>
    </row>
    <row r="98" spans="1:24" ht="34.5" x14ac:dyDescent="0.25">
      <c r="A98" s="3">
        <v>89</v>
      </c>
      <c r="B98" s="3" t="s">
        <v>12</v>
      </c>
      <c r="C98" s="3" t="s">
        <v>13</v>
      </c>
      <c r="D98" s="3" t="s">
        <v>14</v>
      </c>
      <c r="E98" s="2">
        <v>180</v>
      </c>
      <c r="F98" s="3" t="s">
        <v>15</v>
      </c>
      <c r="G98" s="11">
        <v>101</v>
      </c>
      <c r="H98" s="2">
        <v>0</v>
      </c>
      <c r="I98" s="2">
        <v>180</v>
      </c>
      <c r="J98" s="4">
        <v>42095</v>
      </c>
      <c r="K98" s="25">
        <v>42202</v>
      </c>
      <c r="L98" s="3" t="s">
        <v>17</v>
      </c>
      <c r="M98" s="2">
        <v>101</v>
      </c>
      <c r="N98" s="4">
        <v>42095</v>
      </c>
      <c r="P98" s="1">
        <f t="shared" si="12"/>
        <v>1.3190600000000001</v>
      </c>
      <c r="Q98" s="29">
        <f t="shared" si="13"/>
        <v>1694.6623350000002</v>
      </c>
      <c r="R98" s="29">
        <f t="shared" si="14"/>
        <v>3939</v>
      </c>
      <c r="S98" s="29">
        <f t="shared" si="15"/>
        <v>3939</v>
      </c>
      <c r="T98" s="29">
        <f t="shared" si="16"/>
        <v>3939</v>
      </c>
      <c r="U98" s="27">
        <f t="shared" si="18"/>
        <v>2033.0322580645161</v>
      </c>
      <c r="V98" s="27">
        <v>0</v>
      </c>
      <c r="W98" s="29">
        <f t="shared" si="17"/>
        <v>0</v>
      </c>
      <c r="X98" s="29">
        <f t="shared" si="17"/>
        <v>0</v>
      </c>
    </row>
    <row r="99" spans="1:24" ht="34.5" x14ac:dyDescent="0.25">
      <c r="A99" s="3">
        <v>90</v>
      </c>
      <c r="B99" s="3" t="s">
        <v>12</v>
      </c>
      <c r="C99" s="3" t="s">
        <v>13</v>
      </c>
      <c r="D99" s="3" t="s">
        <v>14</v>
      </c>
      <c r="E99" s="2">
        <v>181</v>
      </c>
      <c r="F99" s="3" t="s">
        <v>15</v>
      </c>
      <c r="G99" s="11">
        <v>135.19999999999999</v>
      </c>
      <c r="H99" s="2">
        <v>81.2</v>
      </c>
      <c r="I99" s="2">
        <v>181</v>
      </c>
      <c r="J99" s="4">
        <v>42095</v>
      </c>
      <c r="K99" s="25">
        <v>42202</v>
      </c>
      <c r="L99" s="3" t="s">
        <v>17</v>
      </c>
      <c r="M99" s="2">
        <v>135.19999999999999</v>
      </c>
      <c r="N99" s="4">
        <v>42095</v>
      </c>
      <c r="P99" s="1">
        <f t="shared" si="12"/>
        <v>1.7657119999999999</v>
      </c>
      <c r="Q99" s="29">
        <f t="shared" si="13"/>
        <v>2268.4984919999997</v>
      </c>
      <c r="R99" s="29">
        <f t="shared" si="14"/>
        <v>5272.7999999999993</v>
      </c>
      <c r="S99" s="29">
        <f t="shared" si="15"/>
        <v>5272.7999999999993</v>
      </c>
      <c r="T99" s="29">
        <f t="shared" si="16"/>
        <v>5272.7999999999993</v>
      </c>
      <c r="U99" s="27">
        <f t="shared" si="18"/>
        <v>2721.4451612903222</v>
      </c>
      <c r="V99" s="27">
        <v>0</v>
      </c>
      <c r="W99" s="29">
        <f t="shared" si="17"/>
        <v>0</v>
      </c>
      <c r="X99" s="29">
        <f t="shared" si="17"/>
        <v>0</v>
      </c>
    </row>
    <row r="100" spans="1:24" ht="34.5" x14ac:dyDescent="0.25">
      <c r="A100" s="3">
        <v>91</v>
      </c>
      <c r="B100" s="3" t="s">
        <v>12</v>
      </c>
      <c r="C100" s="3" t="s">
        <v>13</v>
      </c>
      <c r="D100" s="3" t="s">
        <v>14</v>
      </c>
      <c r="E100" s="2">
        <v>182</v>
      </c>
      <c r="F100" s="3" t="s">
        <v>15</v>
      </c>
      <c r="G100" s="11">
        <v>67</v>
      </c>
      <c r="H100" s="2">
        <v>0</v>
      </c>
      <c r="I100" s="2">
        <v>182</v>
      </c>
      <c r="J100" s="4">
        <v>42095</v>
      </c>
      <c r="K100" s="25">
        <v>42202</v>
      </c>
      <c r="L100" s="3" t="s">
        <v>17</v>
      </c>
      <c r="M100" s="2">
        <v>67</v>
      </c>
      <c r="N100" s="4">
        <v>42095</v>
      </c>
      <c r="P100" s="1">
        <f t="shared" si="12"/>
        <v>0.87502000000000002</v>
      </c>
      <c r="Q100" s="29">
        <f t="shared" si="13"/>
        <v>1124.181945</v>
      </c>
      <c r="R100" s="29">
        <f t="shared" si="14"/>
        <v>2613</v>
      </c>
      <c r="S100" s="29">
        <f t="shared" si="15"/>
        <v>2613</v>
      </c>
      <c r="T100" s="29">
        <f t="shared" si="16"/>
        <v>2613</v>
      </c>
      <c r="U100" s="27">
        <f t="shared" si="18"/>
        <v>1348.6451612903227</v>
      </c>
      <c r="V100" s="27">
        <v>0</v>
      </c>
      <c r="W100" s="29">
        <f t="shared" si="17"/>
        <v>0</v>
      </c>
      <c r="X100" s="29">
        <f t="shared" si="17"/>
        <v>0</v>
      </c>
    </row>
    <row r="101" spans="1:24" ht="34.5" x14ac:dyDescent="0.25">
      <c r="A101" s="3">
        <v>92</v>
      </c>
      <c r="B101" s="3" t="s">
        <v>12</v>
      </c>
      <c r="C101" s="3" t="s">
        <v>13</v>
      </c>
      <c r="D101" s="3" t="s">
        <v>14</v>
      </c>
      <c r="E101" s="2">
        <v>183</v>
      </c>
      <c r="F101" s="3" t="s">
        <v>15</v>
      </c>
      <c r="G101" s="11">
        <v>101.7</v>
      </c>
      <c r="H101" s="2">
        <v>60.9</v>
      </c>
      <c r="I101" s="2">
        <v>183</v>
      </c>
      <c r="J101" s="4">
        <v>42095</v>
      </c>
      <c r="K101" s="25">
        <v>42202</v>
      </c>
      <c r="L101" s="3" t="s">
        <v>17</v>
      </c>
      <c r="M101" s="2">
        <v>101.7</v>
      </c>
      <c r="N101" s="4">
        <v>42095</v>
      </c>
      <c r="P101" s="1">
        <f t="shared" si="12"/>
        <v>1.3282020000000001</v>
      </c>
      <c r="Q101" s="29">
        <f t="shared" si="13"/>
        <v>1706.4075195</v>
      </c>
      <c r="R101" s="29">
        <f t="shared" si="14"/>
        <v>3966.3</v>
      </c>
      <c r="S101" s="29">
        <f t="shared" si="15"/>
        <v>3966.3</v>
      </c>
      <c r="T101" s="29">
        <f t="shared" si="16"/>
        <v>3966.3</v>
      </c>
      <c r="U101" s="27">
        <f t="shared" si="18"/>
        <v>2047.1225806451614</v>
      </c>
      <c r="V101" s="27">
        <v>0</v>
      </c>
      <c r="W101" s="29">
        <f t="shared" si="17"/>
        <v>0</v>
      </c>
      <c r="X101" s="29">
        <f t="shared" si="17"/>
        <v>0</v>
      </c>
    </row>
    <row r="102" spans="1:24" s="17" customFormat="1" x14ac:dyDescent="0.25">
      <c r="A102" s="19"/>
      <c r="B102" s="19"/>
      <c r="C102" s="19"/>
      <c r="D102" s="19"/>
      <c r="E102" s="20"/>
      <c r="F102" s="19"/>
      <c r="G102" s="21">
        <f>SUM(G10:G101)</f>
        <v>8694.1</v>
      </c>
      <c r="H102" s="20"/>
      <c r="I102" s="20"/>
      <c r="J102" s="22"/>
      <c r="K102" s="23"/>
      <c r="L102" s="19"/>
      <c r="M102" s="20"/>
      <c r="N102" s="22"/>
      <c r="P102" s="17">
        <f>SUM(P10:P101)</f>
        <v>113.54494600000002</v>
      </c>
      <c r="Q102" s="30">
        <f>SUM(Q10:Q101)</f>
        <v>145876.86937350006</v>
      </c>
      <c r="R102" s="33">
        <f>SUM(R10:R101)</f>
        <v>339069.9</v>
      </c>
      <c r="S102" s="33">
        <f t="shared" ref="S102:U102" si="19">SUM(S10:S101)</f>
        <v>339069.9</v>
      </c>
      <c r="T102" s="33">
        <f t="shared" si="19"/>
        <v>339069.9</v>
      </c>
      <c r="U102" s="33">
        <f t="shared" si="19"/>
        <v>227364.08709677422</v>
      </c>
      <c r="V102" s="33">
        <f t="shared" ref="V102" si="20">SUM(V10:V101)</f>
        <v>113049.3</v>
      </c>
      <c r="W102" s="33">
        <f t="shared" ref="W102" si="21">SUM(W10:W101)</f>
        <v>113049.3</v>
      </c>
      <c r="X102" s="33">
        <f t="shared" ref="X102" si="22">SUM(X10:X101)</f>
        <v>113049.3</v>
      </c>
    </row>
    <row r="103" spans="1:24" ht="34.5" x14ac:dyDescent="0.25">
      <c r="A103" s="3">
        <v>93</v>
      </c>
      <c r="B103" s="3" t="s">
        <v>12</v>
      </c>
      <c r="C103" s="3" t="s">
        <v>13</v>
      </c>
      <c r="D103" s="3" t="s">
        <v>14</v>
      </c>
      <c r="E103" s="2"/>
      <c r="F103" s="3" t="s">
        <v>19</v>
      </c>
      <c r="G103" s="11">
        <v>12.3</v>
      </c>
      <c r="H103" s="2"/>
      <c r="I103" s="2">
        <v>233</v>
      </c>
      <c r="J103" s="12">
        <v>42095</v>
      </c>
      <c r="K103" s="12">
        <v>42289</v>
      </c>
      <c r="L103" s="2" t="s">
        <v>17</v>
      </c>
      <c r="M103" s="2">
        <v>12.3</v>
      </c>
      <c r="N103" s="4">
        <v>42095</v>
      </c>
      <c r="P103" s="1">
        <f>G103*0.02926</f>
        <v>0.35989800000000005</v>
      </c>
      <c r="Q103" s="27">
        <f>P103*1457.42</f>
        <v>524.52254316000005</v>
      </c>
      <c r="R103" s="29">
        <f t="shared" si="14"/>
        <v>479.70000000000005</v>
      </c>
      <c r="S103" s="29">
        <f t="shared" si="15"/>
        <v>479.70000000000005</v>
      </c>
      <c r="T103" s="29">
        <f t="shared" si="16"/>
        <v>479.70000000000005</v>
      </c>
      <c r="U103" s="27">
        <f>G103*39</f>
        <v>479.70000000000005</v>
      </c>
      <c r="V103" s="27">
        <f>G103*39</f>
        <v>479.70000000000005</v>
      </c>
      <c r="W103" s="29">
        <f>G103*39</f>
        <v>479.70000000000005</v>
      </c>
      <c r="X103" s="29">
        <f>G103*39</f>
        <v>479.70000000000005</v>
      </c>
    </row>
    <row r="104" spans="1:24" ht="34.5" x14ac:dyDescent="0.25">
      <c r="A104" s="3">
        <v>94</v>
      </c>
      <c r="B104" s="3" t="s">
        <v>12</v>
      </c>
      <c r="C104" s="3" t="s">
        <v>13</v>
      </c>
      <c r="D104" s="3" t="s">
        <v>14</v>
      </c>
      <c r="E104" s="2"/>
      <c r="F104" s="3" t="s">
        <v>19</v>
      </c>
      <c r="G104" s="11">
        <v>12</v>
      </c>
      <c r="H104" s="2"/>
      <c r="I104" s="2">
        <v>232</v>
      </c>
      <c r="J104" s="12">
        <v>42095</v>
      </c>
      <c r="K104" s="12">
        <v>42289</v>
      </c>
      <c r="L104" s="2" t="s">
        <v>17</v>
      </c>
      <c r="M104" s="2">
        <v>12</v>
      </c>
      <c r="N104" s="4">
        <v>42095</v>
      </c>
      <c r="P104" s="1">
        <f t="shared" ref="P104:P141" si="23">G104*0.02926</f>
        <v>0.35111999999999999</v>
      </c>
      <c r="Q104" s="27">
        <f t="shared" ref="Q104:Q141" si="24">P104*1457.42</f>
        <v>511.72931040000003</v>
      </c>
      <c r="R104" s="29">
        <f t="shared" si="14"/>
        <v>468</v>
      </c>
      <c r="S104" s="29">
        <f t="shared" si="15"/>
        <v>468</v>
      </c>
      <c r="T104" s="29">
        <f t="shared" si="16"/>
        <v>468</v>
      </c>
      <c r="U104" s="27">
        <f t="shared" ref="U104:U141" si="25">G104*39</f>
        <v>468</v>
      </c>
      <c r="V104" s="27">
        <f t="shared" ref="V104:V141" si="26">G104*39</f>
        <v>468</v>
      </c>
      <c r="W104" s="29">
        <f t="shared" ref="W104:W141" si="27">G104*39</f>
        <v>468</v>
      </c>
      <c r="X104" s="29">
        <f t="shared" ref="X104:X141" si="28">G104*39</f>
        <v>468</v>
      </c>
    </row>
    <row r="105" spans="1:24" ht="34.5" x14ac:dyDescent="0.25">
      <c r="A105" s="3">
        <v>95</v>
      </c>
      <c r="B105" s="3" t="s">
        <v>12</v>
      </c>
      <c r="C105" s="3" t="s">
        <v>13</v>
      </c>
      <c r="D105" s="3" t="s">
        <v>14</v>
      </c>
      <c r="E105" s="2"/>
      <c r="F105" s="3" t="s">
        <v>19</v>
      </c>
      <c r="G105" s="11">
        <v>11.9</v>
      </c>
      <c r="H105" s="2"/>
      <c r="I105" s="2">
        <v>234</v>
      </c>
      <c r="J105" s="12">
        <v>42095</v>
      </c>
      <c r="K105" s="12">
        <v>42289</v>
      </c>
      <c r="L105" s="2" t="s">
        <v>17</v>
      </c>
      <c r="M105" s="2">
        <v>11.9</v>
      </c>
      <c r="N105" s="4">
        <v>42095</v>
      </c>
      <c r="P105" s="1">
        <f t="shared" si="23"/>
        <v>0.348194</v>
      </c>
      <c r="Q105" s="27">
        <f t="shared" si="24"/>
        <v>507.46489948000004</v>
      </c>
      <c r="R105" s="29">
        <f t="shared" si="14"/>
        <v>464.1</v>
      </c>
      <c r="S105" s="29">
        <f t="shared" si="15"/>
        <v>464.1</v>
      </c>
      <c r="T105" s="29">
        <f t="shared" si="16"/>
        <v>464.1</v>
      </c>
      <c r="U105" s="27">
        <f t="shared" si="25"/>
        <v>464.1</v>
      </c>
      <c r="V105" s="27">
        <f t="shared" si="26"/>
        <v>464.1</v>
      </c>
      <c r="W105" s="29">
        <f t="shared" si="27"/>
        <v>464.1</v>
      </c>
      <c r="X105" s="29">
        <f t="shared" si="28"/>
        <v>464.1</v>
      </c>
    </row>
    <row r="106" spans="1:24" ht="34.5" x14ac:dyDescent="0.25">
      <c r="A106" s="3">
        <v>96</v>
      </c>
      <c r="B106" s="3" t="s">
        <v>12</v>
      </c>
      <c r="C106" s="3" t="s">
        <v>13</v>
      </c>
      <c r="D106" s="3" t="s">
        <v>14</v>
      </c>
      <c r="E106" s="2"/>
      <c r="F106" s="3" t="s">
        <v>19</v>
      </c>
      <c r="G106" s="11">
        <v>12.3</v>
      </c>
      <c r="H106" s="2"/>
      <c r="I106" s="2">
        <v>231</v>
      </c>
      <c r="J106" s="12">
        <v>42095</v>
      </c>
      <c r="K106" s="12">
        <v>42289</v>
      </c>
      <c r="L106" s="2" t="s">
        <v>17</v>
      </c>
      <c r="M106" s="2">
        <v>12.3</v>
      </c>
      <c r="N106" s="4">
        <v>42095</v>
      </c>
      <c r="P106" s="1">
        <f t="shared" si="23"/>
        <v>0.35989800000000005</v>
      </c>
      <c r="Q106" s="27">
        <f t="shared" si="24"/>
        <v>524.52254316000005</v>
      </c>
      <c r="R106" s="29">
        <f t="shared" si="14"/>
        <v>479.70000000000005</v>
      </c>
      <c r="S106" s="29">
        <f t="shared" si="15"/>
        <v>479.70000000000005</v>
      </c>
      <c r="T106" s="29">
        <f t="shared" si="16"/>
        <v>479.70000000000005</v>
      </c>
      <c r="U106" s="27">
        <f t="shared" si="25"/>
        <v>479.70000000000005</v>
      </c>
      <c r="V106" s="27">
        <f t="shared" si="26"/>
        <v>479.70000000000005</v>
      </c>
      <c r="W106" s="29">
        <f t="shared" si="27"/>
        <v>479.70000000000005</v>
      </c>
      <c r="X106" s="29">
        <f t="shared" si="28"/>
        <v>479.70000000000005</v>
      </c>
    </row>
    <row r="107" spans="1:24" ht="34.5" x14ac:dyDescent="0.25">
      <c r="A107" s="3">
        <v>97</v>
      </c>
      <c r="B107" s="3" t="s">
        <v>12</v>
      </c>
      <c r="C107" s="3" t="s">
        <v>13</v>
      </c>
      <c r="D107" s="3" t="s">
        <v>14</v>
      </c>
      <c r="E107" s="2"/>
      <c r="F107" s="3" t="s">
        <v>19</v>
      </c>
      <c r="G107" s="11">
        <v>12.3</v>
      </c>
      <c r="H107" s="2"/>
      <c r="I107" s="2">
        <v>230</v>
      </c>
      <c r="J107" s="12">
        <v>42095</v>
      </c>
      <c r="K107" s="12">
        <v>42289</v>
      </c>
      <c r="L107" s="2" t="s">
        <v>17</v>
      </c>
      <c r="M107" s="2">
        <v>12.3</v>
      </c>
      <c r="N107" s="4">
        <v>42095</v>
      </c>
      <c r="P107" s="1">
        <f t="shared" si="23"/>
        <v>0.35989800000000005</v>
      </c>
      <c r="Q107" s="27">
        <f t="shared" si="24"/>
        <v>524.52254316000005</v>
      </c>
      <c r="R107" s="29">
        <f t="shared" si="14"/>
        <v>479.70000000000005</v>
      </c>
      <c r="S107" s="29">
        <f t="shared" si="15"/>
        <v>479.70000000000005</v>
      </c>
      <c r="T107" s="29">
        <f t="shared" si="16"/>
        <v>479.70000000000005</v>
      </c>
      <c r="U107" s="27">
        <f t="shared" si="25"/>
        <v>479.70000000000005</v>
      </c>
      <c r="V107" s="27">
        <f t="shared" si="26"/>
        <v>479.70000000000005</v>
      </c>
      <c r="W107" s="29">
        <f t="shared" si="27"/>
        <v>479.70000000000005</v>
      </c>
      <c r="X107" s="29">
        <f t="shared" si="28"/>
        <v>479.70000000000005</v>
      </c>
    </row>
    <row r="108" spans="1:24" ht="34.5" x14ac:dyDescent="0.25">
      <c r="A108" s="3">
        <v>98</v>
      </c>
      <c r="B108" s="3" t="s">
        <v>12</v>
      </c>
      <c r="C108" s="3" t="s">
        <v>13</v>
      </c>
      <c r="D108" s="3" t="s">
        <v>14</v>
      </c>
      <c r="E108" s="2"/>
      <c r="F108" s="3" t="s">
        <v>19</v>
      </c>
      <c r="G108" s="11">
        <v>12.3</v>
      </c>
      <c r="H108" s="2"/>
      <c r="I108" s="2">
        <v>229</v>
      </c>
      <c r="J108" s="12">
        <v>42095</v>
      </c>
      <c r="K108" s="12">
        <v>42289</v>
      </c>
      <c r="L108" s="2" t="s">
        <v>17</v>
      </c>
      <c r="M108" s="2">
        <v>12.3</v>
      </c>
      <c r="N108" s="4">
        <v>42095</v>
      </c>
      <c r="P108" s="1">
        <f t="shared" si="23"/>
        <v>0.35989800000000005</v>
      </c>
      <c r="Q108" s="27">
        <f t="shared" si="24"/>
        <v>524.52254316000005</v>
      </c>
      <c r="R108" s="29">
        <f t="shared" si="14"/>
        <v>479.70000000000005</v>
      </c>
      <c r="S108" s="29">
        <f t="shared" si="15"/>
        <v>479.70000000000005</v>
      </c>
      <c r="T108" s="29">
        <f t="shared" si="16"/>
        <v>479.70000000000005</v>
      </c>
      <c r="U108" s="27">
        <f t="shared" si="25"/>
        <v>479.70000000000005</v>
      </c>
      <c r="V108" s="27">
        <f t="shared" si="26"/>
        <v>479.70000000000005</v>
      </c>
      <c r="W108" s="29">
        <f t="shared" si="27"/>
        <v>479.70000000000005</v>
      </c>
      <c r="X108" s="29">
        <f t="shared" si="28"/>
        <v>479.70000000000005</v>
      </c>
    </row>
    <row r="109" spans="1:24" ht="34.5" x14ac:dyDescent="0.25">
      <c r="A109" s="3">
        <v>99</v>
      </c>
      <c r="B109" s="3" t="s">
        <v>12</v>
      </c>
      <c r="C109" s="3" t="s">
        <v>13</v>
      </c>
      <c r="D109" s="3" t="s">
        <v>14</v>
      </c>
      <c r="E109" s="2"/>
      <c r="F109" s="3" t="s">
        <v>19</v>
      </c>
      <c r="G109" s="11">
        <v>12.3</v>
      </c>
      <c r="H109" s="2"/>
      <c r="I109" s="2">
        <v>228</v>
      </c>
      <c r="J109" s="12">
        <v>42095</v>
      </c>
      <c r="K109" s="12">
        <v>42289</v>
      </c>
      <c r="L109" s="2" t="s">
        <v>17</v>
      </c>
      <c r="M109" s="2">
        <v>12.3</v>
      </c>
      <c r="N109" s="4">
        <v>42095</v>
      </c>
      <c r="P109" s="1">
        <f t="shared" si="23"/>
        <v>0.35989800000000005</v>
      </c>
      <c r="Q109" s="27">
        <f t="shared" si="24"/>
        <v>524.52254316000005</v>
      </c>
      <c r="R109" s="29">
        <f t="shared" si="14"/>
        <v>479.70000000000005</v>
      </c>
      <c r="S109" s="29">
        <f t="shared" si="15"/>
        <v>479.70000000000005</v>
      </c>
      <c r="T109" s="29">
        <f t="shared" si="16"/>
        <v>479.70000000000005</v>
      </c>
      <c r="U109" s="27">
        <f t="shared" si="25"/>
        <v>479.70000000000005</v>
      </c>
      <c r="V109" s="27">
        <f t="shared" si="26"/>
        <v>479.70000000000005</v>
      </c>
      <c r="W109" s="29">
        <f t="shared" si="27"/>
        <v>479.70000000000005</v>
      </c>
      <c r="X109" s="29">
        <f t="shared" si="28"/>
        <v>479.70000000000005</v>
      </c>
    </row>
    <row r="110" spans="1:24" ht="34.5" x14ac:dyDescent="0.25">
      <c r="A110" s="3">
        <v>100</v>
      </c>
      <c r="B110" s="3" t="s">
        <v>12</v>
      </c>
      <c r="C110" s="3" t="s">
        <v>13</v>
      </c>
      <c r="D110" s="3" t="s">
        <v>14</v>
      </c>
      <c r="E110" s="2"/>
      <c r="F110" s="3" t="s">
        <v>19</v>
      </c>
      <c r="G110" s="11">
        <v>12.3</v>
      </c>
      <c r="H110" s="2"/>
      <c r="I110" s="2">
        <v>227</v>
      </c>
      <c r="J110" s="12">
        <v>42095</v>
      </c>
      <c r="K110" s="12">
        <v>42289</v>
      </c>
      <c r="L110" s="2" t="s">
        <v>17</v>
      </c>
      <c r="M110" s="2">
        <v>12.3</v>
      </c>
      <c r="N110" s="4">
        <v>42095</v>
      </c>
      <c r="P110" s="1">
        <f t="shared" si="23"/>
        <v>0.35989800000000005</v>
      </c>
      <c r="Q110" s="27">
        <f t="shared" si="24"/>
        <v>524.52254316000005</v>
      </c>
      <c r="R110" s="29">
        <f t="shared" si="14"/>
        <v>479.70000000000005</v>
      </c>
      <c r="S110" s="29">
        <f t="shared" si="15"/>
        <v>479.70000000000005</v>
      </c>
      <c r="T110" s="29">
        <f t="shared" si="16"/>
        <v>479.70000000000005</v>
      </c>
      <c r="U110" s="27">
        <f t="shared" si="25"/>
        <v>479.70000000000005</v>
      </c>
      <c r="V110" s="27">
        <f t="shared" si="26"/>
        <v>479.70000000000005</v>
      </c>
      <c r="W110" s="29">
        <f t="shared" si="27"/>
        <v>479.70000000000005</v>
      </c>
      <c r="X110" s="29">
        <f t="shared" si="28"/>
        <v>479.70000000000005</v>
      </c>
    </row>
    <row r="111" spans="1:24" ht="34.5" x14ac:dyDescent="0.25">
      <c r="A111" s="3">
        <v>101</v>
      </c>
      <c r="B111" s="3" t="s">
        <v>12</v>
      </c>
      <c r="C111" s="3" t="s">
        <v>13</v>
      </c>
      <c r="D111" s="3" t="s">
        <v>14</v>
      </c>
      <c r="E111" s="2"/>
      <c r="F111" s="3" t="s">
        <v>19</v>
      </c>
      <c r="G111" s="11">
        <v>12.5</v>
      </c>
      <c r="H111" s="2"/>
      <c r="I111" s="2">
        <v>239</v>
      </c>
      <c r="J111" s="12">
        <v>42095</v>
      </c>
      <c r="K111" s="12">
        <v>42289</v>
      </c>
      <c r="L111" s="2" t="s">
        <v>17</v>
      </c>
      <c r="M111" s="2">
        <v>12.5</v>
      </c>
      <c r="N111" s="4">
        <v>42095</v>
      </c>
      <c r="P111" s="1">
        <f t="shared" si="23"/>
        <v>0.36575000000000002</v>
      </c>
      <c r="Q111" s="27">
        <f t="shared" si="24"/>
        <v>533.05136500000003</v>
      </c>
      <c r="R111" s="29">
        <f t="shared" si="14"/>
        <v>487.5</v>
      </c>
      <c r="S111" s="29">
        <f t="shared" si="15"/>
        <v>487.5</v>
      </c>
      <c r="T111" s="29">
        <f t="shared" si="16"/>
        <v>487.5</v>
      </c>
      <c r="U111" s="27">
        <f t="shared" si="25"/>
        <v>487.5</v>
      </c>
      <c r="V111" s="27">
        <f t="shared" si="26"/>
        <v>487.5</v>
      </c>
      <c r="W111" s="29">
        <f t="shared" si="27"/>
        <v>487.5</v>
      </c>
      <c r="X111" s="29">
        <f t="shared" si="28"/>
        <v>487.5</v>
      </c>
    </row>
    <row r="112" spans="1:24" ht="34.5" x14ac:dyDescent="0.25">
      <c r="A112" s="3">
        <v>102</v>
      </c>
      <c r="B112" s="3" t="s">
        <v>12</v>
      </c>
      <c r="C112" s="3" t="s">
        <v>13</v>
      </c>
      <c r="D112" s="3" t="s">
        <v>14</v>
      </c>
      <c r="E112" s="2"/>
      <c r="F112" s="3" t="s">
        <v>19</v>
      </c>
      <c r="G112" s="11">
        <v>12.3</v>
      </c>
      <c r="H112" s="2"/>
      <c r="I112" s="2">
        <v>238</v>
      </c>
      <c r="J112" s="12">
        <v>42095</v>
      </c>
      <c r="K112" s="12">
        <v>42289</v>
      </c>
      <c r="L112" s="2" t="s">
        <v>17</v>
      </c>
      <c r="M112" s="2">
        <v>12.3</v>
      </c>
      <c r="N112" s="4">
        <v>42095</v>
      </c>
      <c r="P112" s="1">
        <f t="shared" si="23"/>
        <v>0.35989800000000005</v>
      </c>
      <c r="Q112" s="27">
        <f t="shared" si="24"/>
        <v>524.52254316000005</v>
      </c>
      <c r="R112" s="29">
        <f t="shared" si="14"/>
        <v>479.70000000000005</v>
      </c>
      <c r="S112" s="29">
        <f t="shared" si="15"/>
        <v>479.70000000000005</v>
      </c>
      <c r="T112" s="29">
        <f t="shared" si="16"/>
        <v>479.70000000000005</v>
      </c>
      <c r="U112" s="27">
        <f t="shared" si="25"/>
        <v>479.70000000000005</v>
      </c>
      <c r="V112" s="27">
        <f t="shared" si="26"/>
        <v>479.70000000000005</v>
      </c>
      <c r="W112" s="29">
        <f t="shared" si="27"/>
        <v>479.70000000000005</v>
      </c>
      <c r="X112" s="29">
        <f t="shared" si="28"/>
        <v>479.70000000000005</v>
      </c>
    </row>
    <row r="113" spans="1:24" ht="34.5" x14ac:dyDescent="0.25">
      <c r="A113" s="3">
        <v>103</v>
      </c>
      <c r="B113" s="3" t="s">
        <v>12</v>
      </c>
      <c r="C113" s="3" t="s">
        <v>13</v>
      </c>
      <c r="D113" s="3" t="s">
        <v>14</v>
      </c>
      <c r="E113" s="2"/>
      <c r="F113" s="3" t="s">
        <v>19</v>
      </c>
      <c r="G113" s="11">
        <v>12</v>
      </c>
      <c r="H113" s="2"/>
      <c r="I113" s="2">
        <v>240</v>
      </c>
      <c r="J113" s="12">
        <v>42095</v>
      </c>
      <c r="K113" s="12">
        <v>42289</v>
      </c>
      <c r="L113" s="2" t="s">
        <v>17</v>
      </c>
      <c r="M113" s="2">
        <v>12</v>
      </c>
      <c r="N113" s="4">
        <v>42095</v>
      </c>
      <c r="P113" s="1">
        <f t="shared" si="23"/>
        <v>0.35111999999999999</v>
      </c>
      <c r="Q113" s="27">
        <f t="shared" si="24"/>
        <v>511.72931040000003</v>
      </c>
      <c r="R113" s="29">
        <f t="shared" si="14"/>
        <v>468</v>
      </c>
      <c r="S113" s="29">
        <f t="shared" si="15"/>
        <v>468</v>
      </c>
      <c r="T113" s="29">
        <f t="shared" si="16"/>
        <v>468</v>
      </c>
      <c r="U113" s="27">
        <f t="shared" si="25"/>
        <v>468</v>
      </c>
      <c r="V113" s="27">
        <f t="shared" si="26"/>
        <v>468</v>
      </c>
      <c r="W113" s="29">
        <f t="shared" si="27"/>
        <v>468</v>
      </c>
      <c r="X113" s="29">
        <f t="shared" si="28"/>
        <v>468</v>
      </c>
    </row>
    <row r="114" spans="1:24" ht="34.5" x14ac:dyDescent="0.25">
      <c r="A114" s="3">
        <v>104</v>
      </c>
      <c r="B114" s="3" t="s">
        <v>12</v>
      </c>
      <c r="C114" s="3" t="s">
        <v>13</v>
      </c>
      <c r="D114" s="3" t="s">
        <v>14</v>
      </c>
      <c r="E114" s="2"/>
      <c r="F114" s="3" t="s">
        <v>19</v>
      </c>
      <c r="G114" s="11">
        <v>12.3</v>
      </c>
      <c r="H114" s="2"/>
      <c r="I114" s="2">
        <v>241</v>
      </c>
      <c r="J114" s="12">
        <v>42095</v>
      </c>
      <c r="K114" s="12">
        <v>42289</v>
      </c>
      <c r="L114" s="2" t="s">
        <v>17</v>
      </c>
      <c r="M114" s="2">
        <v>12.3</v>
      </c>
      <c r="N114" s="4">
        <v>42095</v>
      </c>
      <c r="P114" s="1">
        <f t="shared" si="23"/>
        <v>0.35989800000000005</v>
      </c>
      <c r="Q114" s="27">
        <f t="shared" si="24"/>
        <v>524.52254316000005</v>
      </c>
      <c r="R114" s="29">
        <f t="shared" si="14"/>
        <v>479.70000000000005</v>
      </c>
      <c r="S114" s="29">
        <f t="shared" si="15"/>
        <v>479.70000000000005</v>
      </c>
      <c r="T114" s="29">
        <f t="shared" si="16"/>
        <v>479.70000000000005</v>
      </c>
      <c r="U114" s="27">
        <f t="shared" si="25"/>
        <v>479.70000000000005</v>
      </c>
      <c r="V114" s="27">
        <f t="shared" si="26"/>
        <v>479.70000000000005</v>
      </c>
      <c r="W114" s="29">
        <f t="shared" si="27"/>
        <v>479.70000000000005</v>
      </c>
      <c r="X114" s="29">
        <f t="shared" si="28"/>
        <v>479.70000000000005</v>
      </c>
    </row>
    <row r="115" spans="1:24" ht="34.5" x14ac:dyDescent="0.25">
      <c r="A115" s="3">
        <v>105</v>
      </c>
      <c r="B115" s="3" t="s">
        <v>12</v>
      </c>
      <c r="C115" s="3" t="s">
        <v>13</v>
      </c>
      <c r="D115" s="3" t="s">
        <v>14</v>
      </c>
      <c r="E115" s="2"/>
      <c r="F115" s="3" t="s">
        <v>19</v>
      </c>
      <c r="G115" s="11">
        <v>12.3</v>
      </c>
      <c r="H115" s="2"/>
      <c r="I115" s="2">
        <v>242</v>
      </c>
      <c r="J115" s="12">
        <v>42095</v>
      </c>
      <c r="K115" s="12">
        <v>42289</v>
      </c>
      <c r="L115" s="2" t="s">
        <v>17</v>
      </c>
      <c r="M115" s="2">
        <v>12.3</v>
      </c>
      <c r="N115" s="4">
        <v>42095</v>
      </c>
      <c r="P115" s="1">
        <f t="shared" si="23"/>
        <v>0.35989800000000005</v>
      </c>
      <c r="Q115" s="27">
        <f t="shared" si="24"/>
        <v>524.52254316000005</v>
      </c>
      <c r="R115" s="29">
        <f t="shared" si="14"/>
        <v>479.70000000000005</v>
      </c>
      <c r="S115" s="29">
        <f t="shared" si="15"/>
        <v>479.70000000000005</v>
      </c>
      <c r="T115" s="29">
        <f t="shared" si="16"/>
        <v>479.70000000000005</v>
      </c>
      <c r="U115" s="27">
        <f t="shared" si="25"/>
        <v>479.70000000000005</v>
      </c>
      <c r="V115" s="27">
        <f t="shared" si="26"/>
        <v>479.70000000000005</v>
      </c>
      <c r="W115" s="29">
        <f t="shared" si="27"/>
        <v>479.70000000000005</v>
      </c>
      <c r="X115" s="29">
        <f t="shared" si="28"/>
        <v>479.70000000000005</v>
      </c>
    </row>
    <row r="116" spans="1:24" ht="34.5" x14ac:dyDescent="0.25">
      <c r="A116" s="3">
        <v>106</v>
      </c>
      <c r="B116" s="3" t="s">
        <v>12</v>
      </c>
      <c r="C116" s="3" t="s">
        <v>13</v>
      </c>
      <c r="D116" s="3" t="s">
        <v>14</v>
      </c>
      <c r="E116" s="2"/>
      <c r="F116" s="3" t="s">
        <v>19</v>
      </c>
      <c r="G116" s="11">
        <v>12.3</v>
      </c>
      <c r="H116" s="2"/>
      <c r="I116" s="2">
        <v>243</v>
      </c>
      <c r="J116" s="12">
        <v>42095</v>
      </c>
      <c r="K116" s="12">
        <v>42289</v>
      </c>
      <c r="L116" s="2" t="s">
        <v>17</v>
      </c>
      <c r="M116" s="2">
        <v>12.3</v>
      </c>
      <c r="N116" s="4">
        <v>42095</v>
      </c>
      <c r="P116" s="1">
        <f t="shared" si="23"/>
        <v>0.35989800000000005</v>
      </c>
      <c r="Q116" s="27">
        <f t="shared" si="24"/>
        <v>524.52254316000005</v>
      </c>
      <c r="R116" s="29">
        <f t="shared" si="14"/>
        <v>479.70000000000005</v>
      </c>
      <c r="S116" s="29">
        <f t="shared" si="15"/>
        <v>479.70000000000005</v>
      </c>
      <c r="T116" s="29">
        <f t="shared" si="16"/>
        <v>479.70000000000005</v>
      </c>
      <c r="U116" s="27">
        <f t="shared" si="25"/>
        <v>479.70000000000005</v>
      </c>
      <c r="V116" s="27">
        <f t="shared" si="26"/>
        <v>479.70000000000005</v>
      </c>
      <c r="W116" s="29">
        <f t="shared" si="27"/>
        <v>479.70000000000005</v>
      </c>
      <c r="X116" s="29">
        <f t="shared" si="28"/>
        <v>479.70000000000005</v>
      </c>
    </row>
    <row r="117" spans="1:24" ht="34.5" x14ac:dyDescent="0.25">
      <c r="A117" s="3">
        <v>107</v>
      </c>
      <c r="B117" s="3" t="s">
        <v>12</v>
      </c>
      <c r="C117" s="3" t="s">
        <v>13</v>
      </c>
      <c r="D117" s="3" t="s">
        <v>14</v>
      </c>
      <c r="E117" s="2"/>
      <c r="F117" s="3" t="s">
        <v>19</v>
      </c>
      <c r="G117" s="11">
        <v>12.3</v>
      </c>
      <c r="H117" s="2"/>
      <c r="I117" s="2">
        <v>244</v>
      </c>
      <c r="J117" s="12">
        <v>42095</v>
      </c>
      <c r="K117" s="12">
        <v>42289</v>
      </c>
      <c r="L117" s="2" t="s">
        <v>17</v>
      </c>
      <c r="M117" s="2">
        <v>12.3</v>
      </c>
      <c r="N117" s="4">
        <v>42095</v>
      </c>
      <c r="P117" s="1">
        <f t="shared" si="23"/>
        <v>0.35989800000000005</v>
      </c>
      <c r="Q117" s="27">
        <f t="shared" si="24"/>
        <v>524.52254316000005</v>
      </c>
      <c r="R117" s="29">
        <f t="shared" si="14"/>
        <v>479.70000000000005</v>
      </c>
      <c r="S117" s="29">
        <f t="shared" si="15"/>
        <v>479.70000000000005</v>
      </c>
      <c r="T117" s="29">
        <f t="shared" si="16"/>
        <v>479.70000000000005</v>
      </c>
      <c r="U117" s="27">
        <f t="shared" si="25"/>
        <v>479.70000000000005</v>
      </c>
      <c r="V117" s="27">
        <f t="shared" si="26"/>
        <v>479.70000000000005</v>
      </c>
      <c r="W117" s="29">
        <f t="shared" si="27"/>
        <v>479.70000000000005</v>
      </c>
      <c r="X117" s="29">
        <f t="shared" si="28"/>
        <v>479.70000000000005</v>
      </c>
    </row>
    <row r="118" spans="1:24" ht="34.5" x14ac:dyDescent="0.25">
      <c r="A118" s="3">
        <v>108</v>
      </c>
      <c r="B118" s="3" t="s">
        <v>12</v>
      </c>
      <c r="C118" s="3" t="s">
        <v>13</v>
      </c>
      <c r="D118" s="3" t="s">
        <v>14</v>
      </c>
      <c r="E118" s="2"/>
      <c r="F118" s="3" t="s">
        <v>19</v>
      </c>
      <c r="G118" s="11">
        <v>12.3</v>
      </c>
      <c r="H118" s="2"/>
      <c r="I118" s="2">
        <v>245</v>
      </c>
      <c r="J118" s="12">
        <v>42095</v>
      </c>
      <c r="K118" s="12">
        <v>42289</v>
      </c>
      <c r="L118" s="2" t="s">
        <v>17</v>
      </c>
      <c r="M118" s="2">
        <v>12.3</v>
      </c>
      <c r="N118" s="4">
        <v>42095</v>
      </c>
      <c r="P118" s="1">
        <f t="shared" si="23"/>
        <v>0.35989800000000005</v>
      </c>
      <c r="Q118" s="27">
        <f t="shared" si="24"/>
        <v>524.52254316000005</v>
      </c>
      <c r="R118" s="29">
        <f t="shared" si="14"/>
        <v>479.70000000000005</v>
      </c>
      <c r="S118" s="29">
        <f t="shared" si="15"/>
        <v>479.70000000000005</v>
      </c>
      <c r="T118" s="29">
        <f t="shared" si="16"/>
        <v>479.70000000000005</v>
      </c>
      <c r="U118" s="27">
        <f t="shared" si="25"/>
        <v>479.70000000000005</v>
      </c>
      <c r="V118" s="27">
        <f t="shared" si="26"/>
        <v>479.70000000000005</v>
      </c>
      <c r="W118" s="29">
        <f t="shared" si="27"/>
        <v>479.70000000000005</v>
      </c>
      <c r="X118" s="29">
        <f t="shared" si="28"/>
        <v>479.70000000000005</v>
      </c>
    </row>
    <row r="119" spans="1:24" ht="34.5" x14ac:dyDescent="0.25">
      <c r="A119" s="3">
        <v>109</v>
      </c>
      <c r="B119" s="3" t="s">
        <v>12</v>
      </c>
      <c r="C119" s="3" t="s">
        <v>13</v>
      </c>
      <c r="D119" s="3" t="s">
        <v>14</v>
      </c>
      <c r="E119" s="2"/>
      <c r="F119" s="3" t="s">
        <v>19</v>
      </c>
      <c r="G119" s="11">
        <v>12.3</v>
      </c>
      <c r="H119" s="2"/>
      <c r="I119" s="2">
        <v>248</v>
      </c>
      <c r="J119" s="12">
        <v>42095</v>
      </c>
      <c r="K119" s="12">
        <v>42289</v>
      </c>
      <c r="L119" s="2" t="s">
        <v>17</v>
      </c>
      <c r="M119" s="2">
        <v>12.3</v>
      </c>
      <c r="N119" s="4">
        <v>42095</v>
      </c>
      <c r="P119" s="1">
        <f t="shared" si="23"/>
        <v>0.35989800000000005</v>
      </c>
      <c r="Q119" s="27">
        <f t="shared" si="24"/>
        <v>524.52254316000005</v>
      </c>
      <c r="R119" s="29">
        <f t="shared" si="14"/>
        <v>479.70000000000005</v>
      </c>
      <c r="S119" s="29">
        <f t="shared" si="15"/>
        <v>479.70000000000005</v>
      </c>
      <c r="T119" s="29">
        <f t="shared" si="16"/>
        <v>479.70000000000005</v>
      </c>
      <c r="U119" s="27">
        <f t="shared" si="25"/>
        <v>479.70000000000005</v>
      </c>
      <c r="V119" s="27">
        <f t="shared" si="26"/>
        <v>479.70000000000005</v>
      </c>
      <c r="W119" s="29">
        <f t="shared" si="27"/>
        <v>479.70000000000005</v>
      </c>
      <c r="X119" s="29">
        <f t="shared" si="28"/>
        <v>479.70000000000005</v>
      </c>
    </row>
    <row r="120" spans="1:24" ht="34.5" x14ac:dyDescent="0.25">
      <c r="A120" s="3">
        <v>110</v>
      </c>
      <c r="B120" s="3" t="s">
        <v>12</v>
      </c>
      <c r="C120" s="3" t="s">
        <v>13</v>
      </c>
      <c r="D120" s="3" t="s">
        <v>14</v>
      </c>
      <c r="E120" s="2"/>
      <c r="F120" s="3" t="s">
        <v>19</v>
      </c>
      <c r="G120" s="11">
        <v>12.3</v>
      </c>
      <c r="H120" s="2"/>
      <c r="I120" s="2">
        <v>249</v>
      </c>
      <c r="J120" s="12">
        <v>42095</v>
      </c>
      <c r="K120" s="12">
        <v>42289</v>
      </c>
      <c r="L120" s="2" t="s">
        <v>17</v>
      </c>
      <c r="M120" s="2">
        <v>12.3</v>
      </c>
      <c r="N120" s="4">
        <v>42095</v>
      </c>
      <c r="P120" s="1">
        <f t="shared" si="23"/>
        <v>0.35989800000000005</v>
      </c>
      <c r="Q120" s="27">
        <f t="shared" si="24"/>
        <v>524.52254316000005</v>
      </c>
      <c r="R120" s="29">
        <f t="shared" si="14"/>
        <v>479.70000000000005</v>
      </c>
      <c r="S120" s="29">
        <f t="shared" si="15"/>
        <v>479.70000000000005</v>
      </c>
      <c r="T120" s="29">
        <f t="shared" si="16"/>
        <v>479.70000000000005</v>
      </c>
      <c r="U120" s="27">
        <f t="shared" si="25"/>
        <v>479.70000000000005</v>
      </c>
      <c r="V120" s="27">
        <f t="shared" si="26"/>
        <v>479.70000000000005</v>
      </c>
      <c r="W120" s="29">
        <f t="shared" si="27"/>
        <v>479.70000000000005</v>
      </c>
      <c r="X120" s="29">
        <f t="shared" si="28"/>
        <v>479.70000000000005</v>
      </c>
    </row>
    <row r="121" spans="1:24" ht="34.5" x14ac:dyDescent="0.25">
      <c r="A121" s="3">
        <v>111</v>
      </c>
      <c r="B121" s="3" t="s">
        <v>12</v>
      </c>
      <c r="C121" s="3" t="s">
        <v>13</v>
      </c>
      <c r="D121" s="3" t="s">
        <v>14</v>
      </c>
      <c r="E121" s="2"/>
      <c r="F121" s="3" t="s">
        <v>19</v>
      </c>
      <c r="G121" s="11">
        <v>12.3</v>
      </c>
      <c r="H121" s="2"/>
      <c r="I121" s="2">
        <v>250</v>
      </c>
      <c r="J121" s="12">
        <v>42095</v>
      </c>
      <c r="K121" s="12">
        <v>42289</v>
      </c>
      <c r="L121" s="2" t="s">
        <v>17</v>
      </c>
      <c r="M121" s="2">
        <v>12.3</v>
      </c>
      <c r="N121" s="4">
        <v>42095</v>
      </c>
      <c r="P121" s="1">
        <f t="shared" si="23"/>
        <v>0.35989800000000005</v>
      </c>
      <c r="Q121" s="27">
        <f t="shared" si="24"/>
        <v>524.52254316000005</v>
      </c>
      <c r="R121" s="29">
        <f t="shared" si="14"/>
        <v>479.70000000000005</v>
      </c>
      <c r="S121" s="29">
        <f t="shared" si="15"/>
        <v>479.70000000000005</v>
      </c>
      <c r="T121" s="29">
        <f t="shared" si="16"/>
        <v>479.70000000000005</v>
      </c>
      <c r="U121" s="27">
        <f t="shared" si="25"/>
        <v>479.70000000000005</v>
      </c>
      <c r="V121" s="27">
        <f t="shared" si="26"/>
        <v>479.70000000000005</v>
      </c>
      <c r="W121" s="29">
        <f t="shared" si="27"/>
        <v>479.70000000000005</v>
      </c>
      <c r="X121" s="29">
        <f t="shared" si="28"/>
        <v>479.70000000000005</v>
      </c>
    </row>
    <row r="122" spans="1:24" ht="34.5" x14ac:dyDescent="0.25">
      <c r="A122" s="3">
        <v>112</v>
      </c>
      <c r="B122" s="3" t="s">
        <v>12</v>
      </c>
      <c r="C122" s="3" t="s">
        <v>13</v>
      </c>
      <c r="D122" s="3" t="s">
        <v>14</v>
      </c>
      <c r="E122" s="2"/>
      <c r="F122" s="3" t="s">
        <v>19</v>
      </c>
      <c r="G122" s="11">
        <v>12.3</v>
      </c>
      <c r="H122" s="2"/>
      <c r="I122" s="2">
        <v>251</v>
      </c>
      <c r="J122" s="12">
        <v>42095</v>
      </c>
      <c r="K122" s="12">
        <v>42289</v>
      </c>
      <c r="L122" s="2" t="s">
        <v>17</v>
      </c>
      <c r="M122" s="2">
        <v>12.3</v>
      </c>
      <c r="N122" s="4">
        <v>42095</v>
      </c>
      <c r="P122" s="1">
        <f t="shared" si="23"/>
        <v>0.35989800000000005</v>
      </c>
      <c r="Q122" s="27">
        <f t="shared" si="24"/>
        <v>524.52254316000005</v>
      </c>
      <c r="R122" s="29">
        <f t="shared" si="14"/>
        <v>479.70000000000005</v>
      </c>
      <c r="S122" s="29">
        <f t="shared" si="15"/>
        <v>479.70000000000005</v>
      </c>
      <c r="T122" s="29">
        <f t="shared" si="16"/>
        <v>479.70000000000005</v>
      </c>
      <c r="U122" s="27">
        <f t="shared" si="25"/>
        <v>479.70000000000005</v>
      </c>
      <c r="V122" s="27">
        <f t="shared" si="26"/>
        <v>479.70000000000005</v>
      </c>
      <c r="W122" s="29">
        <f t="shared" si="27"/>
        <v>479.70000000000005</v>
      </c>
      <c r="X122" s="29">
        <f t="shared" si="28"/>
        <v>479.70000000000005</v>
      </c>
    </row>
    <row r="123" spans="1:24" ht="34.5" x14ac:dyDescent="0.25">
      <c r="A123" s="3">
        <v>113</v>
      </c>
      <c r="B123" s="3" t="s">
        <v>12</v>
      </c>
      <c r="C123" s="3" t="s">
        <v>13</v>
      </c>
      <c r="D123" s="3" t="s">
        <v>14</v>
      </c>
      <c r="E123" s="2"/>
      <c r="F123" s="3" t="s">
        <v>19</v>
      </c>
      <c r="G123" s="11">
        <v>12.2</v>
      </c>
      <c r="H123" s="2"/>
      <c r="I123" s="2">
        <v>252</v>
      </c>
      <c r="J123" s="12">
        <v>42095</v>
      </c>
      <c r="K123" s="12">
        <v>42289</v>
      </c>
      <c r="L123" s="2" t="s">
        <v>17</v>
      </c>
      <c r="M123" s="2">
        <v>12.2</v>
      </c>
      <c r="N123" s="4">
        <v>42095</v>
      </c>
      <c r="P123" s="1">
        <f t="shared" si="23"/>
        <v>0.35697200000000001</v>
      </c>
      <c r="Q123" s="27">
        <f t="shared" si="24"/>
        <v>520.25813224000001</v>
      </c>
      <c r="R123" s="29">
        <f t="shared" si="14"/>
        <v>475.79999999999995</v>
      </c>
      <c r="S123" s="29">
        <f t="shared" si="15"/>
        <v>475.79999999999995</v>
      </c>
      <c r="T123" s="29">
        <f t="shared" si="16"/>
        <v>475.79999999999995</v>
      </c>
      <c r="U123" s="27">
        <f t="shared" si="25"/>
        <v>475.79999999999995</v>
      </c>
      <c r="V123" s="27">
        <f t="shared" si="26"/>
        <v>475.79999999999995</v>
      </c>
      <c r="W123" s="29">
        <f t="shared" si="27"/>
        <v>475.79999999999995</v>
      </c>
      <c r="X123" s="29">
        <f t="shared" si="28"/>
        <v>475.79999999999995</v>
      </c>
    </row>
    <row r="124" spans="1:24" ht="34.5" x14ac:dyDescent="0.25">
      <c r="A124" s="3">
        <v>114</v>
      </c>
      <c r="B124" s="3" t="s">
        <v>12</v>
      </c>
      <c r="C124" s="3" t="s">
        <v>13</v>
      </c>
      <c r="D124" s="3" t="s">
        <v>14</v>
      </c>
      <c r="E124" s="2"/>
      <c r="F124" s="3" t="s">
        <v>19</v>
      </c>
      <c r="G124" s="11">
        <v>12.3</v>
      </c>
      <c r="H124" s="2"/>
      <c r="I124" s="2">
        <v>253</v>
      </c>
      <c r="J124" s="12">
        <v>42095</v>
      </c>
      <c r="K124" s="12">
        <v>42289</v>
      </c>
      <c r="L124" s="2" t="s">
        <v>17</v>
      </c>
      <c r="M124" s="2">
        <v>12.3</v>
      </c>
      <c r="N124" s="4">
        <v>42095</v>
      </c>
      <c r="P124" s="1">
        <f t="shared" si="23"/>
        <v>0.35989800000000005</v>
      </c>
      <c r="Q124" s="27">
        <f t="shared" si="24"/>
        <v>524.52254316000005</v>
      </c>
      <c r="R124" s="29">
        <f t="shared" si="14"/>
        <v>479.70000000000005</v>
      </c>
      <c r="S124" s="29">
        <f t="shared" si="15"/>
        <v>479.70000000000005</v>
      </c>
      <c r="T124" s="29">
        <f t="shared" si="16"/>
        <v>479.70000000000005</v>
      </c>
      <c r="U124" s="27">
        <f t="shared" si="25"/>
        <v>479.70000000000005</v>
      </c>
      <c r="V124" s="27">
        <f t="shared" si="26"/>
        <v>479.70000000000005</v>
      </c>
      <c r="W124" s="29">
        <f t="shared" si="27"/>
        <v>479.70000000000005</v>
      </c>
      <c r="X124" s="29">
        <f t="shared" si="28"/>
        <v>479.70000000000005</v>
      </c>
    </row>
    <row r="125" spans="1:24" ht="34.5" x14ac:dyDescent="0.25">
      <c r="A125" s="3">
        <v>115</v>
      </c>
      <c r="B125" s="3" t="s">
        <v>12</v>
      </c>
      <c r="C125" s="3" t="s">
        <v>13</v>
      </c>
      <c r="D125" s="3" t="s">
        <v>14</v>
      </c>
      <c r="E125" s="2"/>
      <c r="F125" s="3" t="s">
        <v>19</v>
      </c>
      <c r="G125" s="11">
        <v>12.3</v>
      </c>
      <c r="H125" s="2"/>
      <c r="I125" s="2">
        <v>254</v>
      </c>
      <c r="J125" s="12">
        <v>42095</v>
      </c>
      <c r="K125" s="12">
        <v>42289</v>
      </c>
      <c r="L125" s="2" t="s">
        <v>17</v>
      </c>
      <c r="M125" s="2">
        <v>12.3</v>
      </c>
      <c r="N125" s="4">
        <v>42095</v>
      </c>
      <c r="P125" s="1">
        <f t="shared" si="23"/>
        <v>0.35989800000000005</v>
      </c>
      <c r="Q125" s="27">
        <f t="shared" si="24"/>
        <v>524.52254316000005</v>
      </c>
      <c r="R125" s="29">
        <f t="shared" si="14"/>
        <v>479.70000000000005</v>
      </c>
      <c r="S125" s="29">
        <f t="shared" si="15"/>
        <v>479.70000000000005</v>
      </c>
      <c r="T125" s="29">
        <f t="shared" si="16"/>
        <v>479.70000000000005</v>
      </c>
      <c r="U125" s="27">
        <f t="shared" si="25"/>
        <v>479.70000000000005</v>
      </c>
      <c r="V125" s="27">
        <f t="shared" si="26"/>
        <v>479.70000000000005</v>
      </c>
      <c r="W125" s="29">
        <f t="shared" si="27"/>
        <v>479.70000000000005</v>
      </c>
      <c r="X125" s="29">
        <f t="shared" si="28"/>
        <v>479.70000000000005</v>
      </c>
    </row>
    <row r="126" spans="1:24" ht="34.5" x14ac:dyDescent="0.25">
      <c r="A126" s="3">
        <v>116</v>
      </c>
      <c r="B126" s="3" t="s">
        <v>12</v>
      </c>
      <c r="C126" s="3" t="s">
        <v>13</v>
      </c>
      <c r="D126" s="3" t="s">
        <v>14</v>
      </c>
      <c r="E126" s="2"/>
      <c r="F126" s="3" t="s">
        <v>19</v>
      </c>
      <c r="G126" s="11">
        <v>12</v>
      </c>
      <c r="H126" s="2"/>
      <c r="I126" s="2">
        <v>255</v>
      </c>
      <c r="J126" s="12">
        <v>42095</v>
      </c>
      <c r="K126" s="12">
        <v>42289</v>
      </c>
      <c r="L126" s="2" t="s">
        <v>17</v>
      </c>
      <c r="M126" s="2">
        <v>12</v>
      </c>
      <c r="N126" s="4">
        <v>42095</v>
      </c>
      <c r="P126" s="1">
        <f t="shared" si="23"/>
        <v>0.35111999999999999</v>
      </c>
      <c r="Q126" s="27">
        <f t="shared" si="24"/>
        <v>511.72931040000003</v>
      </c>
      <c r="R126" s="29">
        <f t="shared" si="14"/>
        <v>468</v>
      </c>
      <c r="S126" s="29">
        <f t="shared" si="15"/>
        <v>468</v>
      </c>
      <c r="T126" s="29">
        <f t="shared" si="16"/>
        <v>468</v>
      </c>
      <c r="U126" s="27">
        <f t="shared" si="25"/>
        <v>468</v>
      </c>
      <c r="V126" s="27">
        <f t="shared" si="26"/>
        <v>468</v>
      </c>
      <c r="W126" s="29">
        <f t="shared" si="27"/>
        <v>468</v>
      </c>
      <c r="X126" s="29">
        <f t="shared" si="28"/>
        <v>468</v>
      </c>
    </row>
    <row r="127" spans="1:24" ht="34.5" x14ac:dyDescent="0.25">
      <c r="A127" s="3">
        <v>117</v>
      </c>
      <c r="B127" s="3" t="s">
        <v>12</v>
      </c>
      <c r="C127" s="3" t="s">
        <v>13</v>
      </c>
      <c r="D127" s="3" t="s">
        <v>14</v>
      </c>
      <c r="E127" s="2"/>
      <c r="F127" s="3" t="s">
        <v>19</v>
      </c>
      <c r="G127" s="11">
        <v>12.4</v>
      </c>
      <c r="H127" s="2"/>
      <c r="I127" s="2">
        <v>256</v>
      </c>
      <c r="J127" s="12">
        <v>42095</v>
      </c>
      <c r="K127" s="12">
        <v>42289</v>
      </c>
      <c r="L127" s="2" t="s">
        <v>17</v>
      </c>
      <c r="M127" s="2">
        <v>12.4</v>
      </c>
      <c r="N127" s="4">
        <v>42095</v>
      </c>
      <c r="P127" s="1">
        <f t="shared" si="23"/>
        <v>0.36282400000000004</v>
      </c>
      <c r="Q127" s="27">
        <f t="shared" si="24"/>
        <v>528.7869540800001</v>
      </c>
      <c r="R127" s="29">
        <f t="shared" si="14"/>
        <v>483.6</v>
      </c>
      <c r="S127" s="29">
        <f t="shared" si="15"/>
        <v>483.6</v>
      </c>
      <c r="T127" s="29">
        <f t="shared" si="16"/>
        <v>483.6</v>
      </c>
      <c r="U127" s="27">
        <f t="shared" si="25"/>
        <v>483.6</v>
      </c>
      <c r="V127" s="27">
        <f t="shared" si="26"/>
        <v>483.6</v>
      </c>
      <c r="W127" s="29">
        <f t="shared" si="27"/>
        <v>483.6</v>
      </c>
      <c r="X127" s="29">
        <f t="shared" si="28"/>
        <v>483.6</v>
      </c>
    </row>
    <row r="128" spans="1:24" ht="34.5" x14ac:dyDescent="0.25">
      <c r="A128" s="3">
        <v>118</v>
      </c>
      <c r="B128" s="3" t="s">
        <v>12</v>
      </c>
      <c r="C128" s="3" t="s">
        <v>13</v>
      </c>
      <c r="D128" s="3" t="s">
        <v>14</v>
      </c>
      <c r="E128" s="2"/>
      <c r="F128" s="3" t="s">
        <v>19</v>
      </c>
      <c r="G128" s="11">
        <v>12.3</v>
      </c>
      <c r="H128" s="2"/>
      <c r="I128" s="2">
        <v>257</v>
      </c>
      <c r="J128" s="12">
        <v>42095</v>
      </c>
      <c r="K128" s="12">
        <v>42289</v>
      </c>
      <c r="L128" s="2" t="s">
        <v>17</v>
      </c>
      <c r="M128" s="2">
        <v>12.3</v>
      </c>
      <c r="N128" s="4">
        <v>42095</v>
      </c>
      <c r="P128" s="1">
        <f t="shared" si="23"/>
        <v>0.35989800000000005</v>
      </c>
      <c r="Q128" s="27">
        <f t="shared" si="24"/>
        <v>524.52254316000005</v>
      </c>
      <c r="R128" s="29">
        <f t="shared" si="14"/>
        <v>479.70000000000005</v>
      </c>
      <c r="S128" s="29">
        <f t="shared" si="15"/>
        <v>479.70000000000005</v>
      </c>
      <c r="T128" s="29">
        <f t="shared" si="16"/>
        <v>479.70000000000005</v>
      </c>
      <c r="U128" s="27">
        <f t="shared" si="25"/>
        <v>479.70000000000005</v>
      </c>
      <c r="V128" s="27">
        <f t="shared" si="26"/>
        <v>479.70000000000005</v>
      </c>
      <c r="W128" s="29">
        <f t="shared" si="27"/>
        <v>479.70000000000005</v>
      </c>
      <c r="X128" s="29">
        <f t="shared" si="28"/>
        <v>479.70000000000005</v>
      </c>
    </row>
    <row r="129" spans="1:25" ht="34.5" x14ac:dyDescent="0.25">
      <c r="A129" s="3">
        <v>119</v>
      </c>
      <c r="B129" s="3" t="s">
        <v>12</v>
      </c>
      <c r="C129" s="3" t="s">
        <v>13</v>
      </c>
      <c r="D129" s="3" t="s">
        <v>14</v>
      </c>
      <c r="E129" s="2"/>
      <c r="F129" s="3" t="s">
        <v>19</v>
      </c>
      <c r="G129" s="11">
        <v>12.3</v>
      </c>
      <c r="H129" s="2"/>
      <c r="I129" s="2">
        <v>258</v>
      </c>
      <c r="J129" s="12">
        <v>42095</v>
      </c>
      <c r="K129" s="12">
        <v>42289</v>
      </c>
      <c r="L129" s="2" t="s">
        <v>17</v>
      </c>
      <c r="M129" s="2">
        <v>12.3</v>
      </c>
      <c r="N129" s="4">
        <v>42095</v>
      </c>
      <c r="P129" s="1">
        <f t="shared" si="23"/>
        <v>0.35989800000000005</v>
      </c>
      <c r="Q129" s="27">
        <f t="shared" si="24"/>
        <v>524.52254316000005</v>
      </c>
      <c r="R129" s="29">
        <f t="shared" si="14"/>
        <v>479.70000000000005</v>
      </c>
      <c r="S129" s="29">
        <f t="shared" si="15"/>
        <v>479.70000000000005</v>
      </c>
      <c r="T129" s="29">
        <f t="shared" si="16"/>
        <v>479.70000000000005</v>
      </c>
      <c r="U129" s="27">
        <f t="shared" si="25"/>
        <v>479.70000000000005</v>
      </c>
      <c r="V129" s="27">
        <f t="shared" si="26"/>
        <v>479.70000000000005</v>
      </c>
      <c r="W129" s="29">
        <f t="shared" si="27"/>
        <v>479.70000000000005</v>
      </c>
      <c r="X129" s="29">
        <f t="shared" si="28"/>
        <v>479.70000000000005</v>
      </c>
    </row>
    <row r="130" spans="1:25" ht="34.5" x14ac:dyDescent="0.25">
      <c r="A130" s="3">
        <v>120</v>
      </c>
      <c r="B130" s="3" t="s">
        <v>12</v>
      </c>
      <c r="C130" s="3" t="s">
        <v>13</v>
      </c>
      <c r="D130" s="3" t="s">
        <v>14</v>
      </c>
      <c r="E130" s="2"/>
      <c r="F130" s="3" t="s">
        <v>19</v>
      </c>
      <c r="G130" s="11">
        <v>12.3</v>
      </c>
      <c r="H130" s="2"/>
      <c r="I130" s="2">
        <v>259</v>
      </c>
      <c r="J130" s="12">
        <v>42095</v>
      </c>
      <c r="K130" s="12">
        <v>42289</v>
      </c>
      <c r="L130" s="2" t="s">
        <v>17</v>
      </c>
      <c r="M130" s="2">
        <v>12.3</v>
      </c>
      <c r="N130" s="4">
        <v>42095</v>
      </c>
      <c r="P130" s="1">
        <f t="shared" si="23"/>
        <v>0.35989800000000005</v>
      </c>
      <c r="Q130" s="27">
        <f t="shared" si="24"/>
        <v>524.52254316000005</v>
      </c>
      <c r="R130" s="29">
        <f t="shared" si="14"/>
        <v>479.70000000000005</v>
      </c>
      <c r="S130" s="29">
        <f t="shared" si="15"/>
        <v>479.70000000000005</v>
      </c>
      <c r="T130" s="29">
        <f t="shared" si="16"/>
        <v>479.70000000000005</v>
      </c>
      <c r="U130" s="27">
        <f t="shared" si="25"/>
        <v>479.70000000000005</v>
      </c>
      <c r="V130" s="27">
        <f t="shared" si="26"/>
        <v>479.70000000000005</v>
      </c>
      <c r="W130" s="29">
        <f t="shared" si="27"/>
        <v>479.70000000000005</v>
      </c>
      <c r="X130" s="29">
        <f t="shared" si="28"/>
        <v>479.70000000000005</v>
      </c>
    </row>
    <row r="131" spans="1:25" ht="34.5" x14ac:dyDescent="0.25">
      <c r="A131" s="3">
        <v>121</v>
      </c>
      <c r="B131" s="3" t="s">
        <v>12</v>
      </c>
      <c r="C131" s="3" t="s">
        <v>13</v>
      </c>
      <c r="D131" s="3" t="s">
        <v>14</v>
      </c>
      <c r="E131" s="2"/>
      <c r="F131" s="3" t="s">
        <v>19</v>
      </c>
      <c r="G131" s="11">
        <v>12.3</v>
      </c>
      <c r="H131" s="2"/>
      <c r="I131" s="2">
        <v>260</v>
      </c>
      <c r="J131" s="12">
        <v>42095</v>
      </c>
      <c r="K131" s="12">
        <v>42289</v>
      </c>
      <c r="L131" s="2" t="s">
        <v>17</v>
      </c>
      <c r="M131" s="2">
        <v>12.3</v>
      </c>
      <c r="N131" s="4">
        <v>42095</v>
      </c>
      <c r="P131" s="1">
        <f t="shared" si="23"/>
        <v>0.35989800000000005</v>
      </c>
      <c r="Q131" s="27">
        <f t="shared" si="24"/>
        <v>524.52254316000005</v>
      </c>
      <c r="R131" s="29">
        <f t="shared" si="14"/>
        <v>479.70000000000005</v>
      </c>
      <c r="S131" s="29">
        <f t="shared" si="15"/>
        <v>479.70000000000005</v>
      </c>
      <c r="T131" s="29">
        <f t="shared" si="16"/>
        <v>479.70000000000005</v>
      </c>
      <c r="U131" s="27">
        <f t="shared" si="25"/>
        <v>479.70000000000005</v>
      </c>
      <c r="V131" s="27">
        <f t="shared" si="26"/>
        <v>479.70000000000005</v>
      </c>
      <c r="W131" s="29">
        <f t="shared" si="27"/>
        <v>479.70000000000005</v>
      </c>
      <c r="X131" s="29">
        <f t="shared" si="28"/>
        <v>479.70000000000005</v>
      </c>
    </row>
    <row r="132" spans="1:25" ht="34.5" x14ac:dyDescent="0.25">
      <c r="A132" s="3">
        <v>122</v>
      </c>
      <c r="B132" s="3" t="s">
        <v>12</v>
      </c>
      <c r="C132" s="3" t="s">
        <v>13</v>
      </c>
      <c r="D132" s="3" t="s">
        <v>14</v>
      </c>
      <c r="E132" s="2"/>
      <c r="F132" s="3" t="s">
        <v>19</v>
      </c>
      <c r="G132" s="11">
        <v>12</v>
      </c>
      <c r="H132" s="2"/>
      <c r="I132" s="2">
        <v>261</v>
      </c>
      <c r="J132" s="12">
        <v>42095</v>
      </c>
      <c r="K132" s="12">
        <v>42289</v>
      </c>
      <c r="L132" s="2" t="s">
        <v>17</v>
      </c>
      <c r="M132" s="2">
        <v>12</v>
      </c>
      <c r="N132" s="4">
        <v>42095</v>
      </c>
      <c r="P132" s="1">
        <f t="shared" si="23"/>
        <v>0.35111999999999999</v>
      </c>
      <c r="Q132" s="27">
        <f t="shared" si="24"/>
        <v>511.72931040000003</v>
      </c>
      <c r="R132" s="29">
        <f t="shared" si="14"/>
        <v>468</v>
      </c>
      <c r="S132" s="29">
        <f t="shared" si="15"/>
        <v>468</v>
      </c>
      <c r="T132" s="29">
        <f t="shared" si="16"/>
        <v>468</v>
      </c>
      <c r="U132" s="27">
        <f t="shared" si="25"/>
        <v>468</v>
      </c>
      <c r="V132" s="27">
        <f t="shared" si="26"/>
        <v>468</v>
      </c>
      <c r="W132" s="29">
        <f t="shared" si="27"/>
        <v>468</v>
      </c>
      <c r="X132" s="29">
        <f t="shared" si="28"/>
        <v>468</v>
      </c>
    </row>
    <row r="133" spans="1:25" ht="34.5" x14ac:dyDescent="0.25">
      <c r="A133" s="3">
        <v>123</v>
      </c>
      <c r="B133" s="3" t="s">
        <v>12</v>
      </c>
      <c r="C133" s="3" t="s">
        <v>13</v>
      </c>
      <c r="D133" s="3" t="s">
        <v>14</v>
      </c>
      <c r="E133" s="2"/>
      <c r="F133" s="3" t="s">
        <v>19</v>
      </c>
      <c r="G133" s="11">
        <v>12.3</v>
      </c>
      <c r="H133" s="2"/>
      <c r="I133" s="2">
        <v>235</v>
      </c>
      <c r="J133" s="12">
        <v>42095</v>
      </c>
      <c r="K133" s="12">
        <v>42289</v>
      </c>
      <c r="L133" s="2" t="s">
        <v>17</v>
      </c>
      <c r="M133" s="2">
        <v>12.3</v>
      </c>
      <c r="N133" s="4">
        <v>42095</v>
      </c>
      <c r="P133" s="1">
        <f t="shared" si="23"/>
        <v>0.35989800000000005</v>
      </c>
      <c r="Q133" s="27">
        <f t="shared" si="24"/>
        <v>524.52254316000005</v>
      </c>
      <c r="R133" s="29">
        <f t="shared" si="14"/>
        <v>479.70000000000005</v>
      </c>
      <c r="S133" s="29">
        <f t="shared" si="15"/>
        <v>479.70000000000005</v>
      </c>
      <c r="T133" s="29">
        <f t="shared" si="16"/>
        <v>479.70000000000005</v>
      </c>
      <c r="U133" s="27">
        <f t="shared" si="25"/>
        <v>479.70000000000005</v>
      </c>
      <c r="V133" s="27">
        <f t="shared" si="26"/>
        <v>479.70000000000005</v>
      </c>
      <c r="W133" s="29">
        <f t="shared" si="27"/>
        <v>479.70000000000005</v>
      </c>
      <c r="X133" s="29">
        <f t="shared" si="28"/>
        <v>479.70000000000005</v>
      </c>
    </row>
    <row r="134" spans="1:25" ht="34.5" x14ac:dyDescent="0.25">
      <c r="A134" s="3">
        <v>124</v>
      </c>
      <c r="B134" s="3" t="s">
        <v>12</v>
      </c>
      <c r="C134" s="3" t="s">
        <v>13</v>
      </c>
      <c r="D134" s="3" t="s">
        <v>14</v>
      </c>
      <c r="E134" s="2"/>
      <c r="F134" s="3" t="s">
        <v>19</v>
      </c>
      <c r="G134" s="11">
        <v>12.3</v>
      </c>
      <c r="H134" s="2"/>
      <c r="I134" s="2">
        <v>236</v>
      </c>
      <c r="J134" s="12">
        <v>42095</v>
      </c>
      <c r="K134" s="12">
        <v>42289</v>
      </c>
      <c r="L134" s="2" t="s">
        <v>17</v>
      </c>
      <c r="M134" s="2">
        <v>12.3</v>
      </c>
      <c r="N134" s="4">
        <v>42095</v>
      </c>
      <c r="P134" s="1">
        <f t="shared" si="23"/>
        <v>0.35989800000000005</v>
      </c>
      <c r="Q134" s="27">
        <f t="shared" si="24"/>
        <v>524.52254316000005</v>
      </c>
      <c r="R134" s="29">
        <f t="shared" si="14"/>
        <v>479.70000000000005</v>
      </c>
      <c r="S134" s="29">
        <f t="shared" si="15"/>
        <v>479.70000000000005</v>
      </c>
      <c r="T134" s="29">
        <f t="shared" si="16"/>
        <v>479.70000000000005</v>
      </c>
      <c r="U134" s="27">
        <f t="shared" si="25"/>
        <v>479.70000000000005</v>
      </c>
      <c r="V134" s="27">
        <f t="shared" si="26"/>
        <v>479.70000000000005</v>
      </c>
      <c r="W134" s="29">
        <f t="shared" si="27"/>
        <v>479.70000000000005</v>
      </c>
      <c r="X134" s="29">
        <f t="shared" si="28"/>
        <v>479.70000000000005</v>
      </c>
    </row>
    <row r="135" spans="1:25" ht="34.5" x14ac:dyDescent="0.25">
      <c r="A135" s="3">
        <v>125</v>
      </c>
      <c r="B135" s="3" t="s">
        <v>12</v>
      </c>
      <c r="C135" s="3" t="s">
        <v>13</v>
      </c>
      <c r="D135" s="3" t="s">
        <v>14</v>
      </c>
      <c r="E135" s="2"/>
      <c r="F135" s="3" t="s">
        <v>19</v>
      </c>
      <c r="G135" s="11">
        <v>12.3</v>
      </c>
      <c r="H135" s="2"/>
      <c r="I135" s="2">
        <v>237</v>
      </c>
      <c r="J135" s="12">
        <v>42095</v>
      </c>
      <c r="K135" s="12">
        <v>42289</v>
      </c>
      <c r="L135" s="2" t="s">
        <v>17</v>
      </c>
      <c r="M135" s="2">
        <v>12.3</v>
      </c>
      <c r="N135" s="4">
        <v>42095</v>
      </c>
      <c r="P135" s="1">
        <f t="shared" si="23"/>
        <v>0.35989800000000005</v>
      </c>
      <c r="Q135" s="27">
        <f t="shared" si="24"/>
        <v>524.52254316000005</v>
      </c>
      <c r="R135" s="29">
        <f t="shared" si="14"/>
        <v>479.70000000000005</v>
      </c>
      <c r="S135" s="29">
        <f t="shared" si="15"/>
        <v>479.70000000000005</v>
      </c>
      <c r="T135" s="29">
        <f t="shared" si="16"/>
        <v>479.70000000000005</v>
      </c>
      <c r="U135" s="27">
        <f t="shared" si="25"/>
        <v>479.70000000000005</v>
      </c>
      <c r="V135" s="27">
        <f t="shared" si="26"/>
        <v>479.70000000000005</v>
      </c>
      <c r="W135" s="29">
        <f t="shared" si="27"/>
        <v>479.70000000000005</v>
      </c>
      <c r="X135" s="29">
        <f t="shared" si="28"/>
        <v>479.70000000000005</v>
      </c>
    </row>
    <row r="136" spans="1:25" ht="34.5" x14ac:dyDescent="0.25">
      <c r="A136" s="3">
        <v>126</v>
      </c>
      <c r="B136" s="3" t="s">
        <v>12</v>
      </c>
      <c r="C136" s="3" t="s">
        <v>13</v>
      </c>
      <c r="D136" s="3" t="s">
        <v>14</v>
      </c>
      <c r="E136" s="2"/>
      <c r="F136" s="3" t="s">
        <v>19</v>
      </c>
      <c r="G136" s="11">
        <v>12.4</v>
      </c>
      <c r="H136" s="2"/>
      <c r="I136" s="2">
        <v>113</v>
      </c>
      <c r="J136" s="12">
        <v>42095</v>
      </c>
      <c r="K136" s="12">
        <v>42289</v>
      </c>
      <c r="L136" s="2" t="s">
        <v>17</v>
      </c>
      <c r="M136" s="2">
        <v>12.4</v>
      </c>
      <c r="N136" s="4">
        <v>42095</v>
      </c>
      <c r="P136" s="1">
        <f t="shared" si="23"/>
        <v>0.36282400000000004</v>
      </c>
      <c r="Q136" s="27">
        <f t="shared" si="24"/>
        <v>528.7869540800001</v>
      </c>
      <c r="R136" s="29">
        <f t="shared" si="14"/>
        <v>483.6</v>
      </c>
      <c r="S136" s="29">
        <f t="shared" si="15"/>
        <v>483.6</v>
      </c>
      <c r="T136" s="29">
        <f t="shared" si="16"/>
        <v>483.6</v>
      </c>
      <c r="U136" s="27">
        <f t="shared" si="25"/>
        <v>483.6</v>
      </c>
      <c r="V136" s="27">
        <f t="shared" si="26"/>
        <v>483.6</v>
      </c>
      <c r="W136" s="29">
        <f t="shared" si="27"/>
        <v>483.6</v>
      </c>
      <c r="X136" s="29">
        <f t="shared" si="28"/>
        <v>483.6</v>
      </c>
    </row>
    <row r="137" spans="1:25" ht="34.5" x14ac:dyDescent="0.25">
      <c r="A137" s="3">
        <v>127</v>
      </c>
      <c r="B137" s="3" t="s">
        <v>12</v>
      </c>
      <c r="C137" s="3" t="s">
        <v>13</v>
      </c>
      <c r="D137" s="3" t="s">
        <v>14</v>
      </c>
      <c r="E137" s="2"/>
      <c r="F137" s="3" t="s">
        <v>19</v>
      </c>
      <c r="G137" s="11">
        <v>12.2</v>
      </c>
      <c r="H137" s="2"/>
      <c r="I137" s="2">
        <v>112</v>
      </c>
      <c r="J137" s="12">
        <v>42095</v>
      </c>
      <c r="K137" s="12">
        <v>42289</v>
      </c>
      <c r="L137" s="2" t="s">
        <v>17</v>
      </c>
      <c r="M137" s="2">
        <v>12.2</v>
      </c>
      <c r="N137" s="4">
        <v>42095</v>
      </c>
      <c r="P137" s="1">
        <f t="shared" si="23"/>
        <v>0.35697200000000001</v>
      </c>
      <c r="Q137" s="27">
        <f t="shared" si="24"/>
        <v>520.25813224000001</v>
      </c>
      <c r="R137" s="29">
        <f t="shared" si="14"/>
        <v>475.79999999999995</v>
      </c>
      <c r="S137" s="29">
        <f t="shared" si="15"/>
        <v>475.79999999999995</v>
      </c>
      <c r="T137" s="29">
        <f t="shared" si="16"/>
        <v>475.79999999999995</v>
      </c>
      <c r="U137" s="27">
        <f t="shared" si="25"/>
        <v>475.79999999999995</v>
      </c>
      <c r="V137" s="27">
        <f t="shared" si="26"/>
        <v>475.79999999999995</v>
      </c>
      <c r="W137" s="29">
        <f t="shared" si="27"/>
        <v>475.79999999999995</v>
      </c>
      <c r="X137" s="29">
        <f t="shared" si="28"/>
        <v>475.79999999999995</v>
      </c>
    </row>
    <row r="138" spans="1:25" ht="34.5" x14ac:dyDescent="0.25">
      <c r="A138" s="3">
        <v>128</v>
      </c>
      <c r="B138" s="3" t="s">
        <v>12</v>
      </c>
      <c r="C138" s="3" t="s">
        <v>13</v>
      </c>
      <c r="D138" s="3" t="s">
        <v>14</v>
      </c>
      <c r="E138" s="2"/>
      <c r="F138" s="3" t="s">
        <v>19</v>
      </c>
      <c r="G138" s="11">
        <v>12.3</v>
      </c>
      <c r="H138" s="2"/>
      <c r="I138" s="2">
        <v>111</v>
      </c>
      <c r="J138" s="12">
        <v>42095</v>
      </c>
      <c r="K138" s="12">
        <v>42289</v>
      </c>
      <c r="L138" s="2" t="s">
        <v>17</v>
      </c>
      <c r="M138" s="2">
        <v>12.3</v>
      </c>
      <c r="N138" s="4">
        <v>42095</v>
      </c>
      <c r="P138" s="1">
        <f t="shared" si="23"/>
        <v>0.35989800000000005</v>
      </c>
      <c r="Q138" s="27">
        <f t="shared" si="24"/>
        <v>524.52254316000005</v>
      </c>
      <c r="R138" s="29">
        <f t="shared" si="14"/>
        <v>479.70000000000005</v>
      </c>
      <c r="S138" s="29">
        <f t="shared" si="15"/>
        <v>479.70000000000005</v>
      </c>
      <c r="T138" s="29">
        <f t="shared" si="16"/>
        <v>479.70000000000005</v>
      </c>
      <c r="U138" s="27">
        <f t="shared" si="25"/>
        <v>479.70000000000005</v>
      </c>
      <c r="V138" s="27">
        <f t="shared" si="26"/>
        <v>479.70000000000005</v>
      </c>
      <c r="W138" s="29">
        <f t="shared" si="27"/>
        <v>479.70000000000005</v>
      </c>
      <c r="X138" s="29">
        <f t="shared" si="28"/>
        <v>479.70000000000005</v>
      </c>
    </row>
    <row r="139" spans="1:25" ht="34.5" x14ac:dyDescent="0.25">
      <c r="A139" s="3">
        <v>129</v>
      </c>
      <c r="B139" s="3" t="s">
        <v>12</v>
      </c>
      <c r="C139" s="3" t="s">
        <v>13</v>
      </c>
      <c r="D139" s="3" t="s">
        <v>14</v>
      </c>
      <c r="E139" s="2"/>
      <c r="F139" s="3" t="s">
        <v>19</v>
      </c>
      <c r="G139" s="11">
        <v>12.2</v>
      </c>
      <c r="H139" s="2"/>
      <c r="I139" s="2">
        <v>110</v>
      </c>
      <c r="J139" s="12">
        <v>42095</v>
      </c>
      <c r="K139" s="12">
        <v>42289</v>
      </c>
      <c r="L139" s="2" t="s">
        <v>17</v>
      </c>
      <c r="M139" s="2">
        <v>12.2</v>
      </c>
      <c r="N139" s="4">
        <v>42095</v>
      </c>
      <c r="P139" s="1">
        <f t="shared" si="23"/>
        <v>0.35697200000000001</v>
      </c>
      <c r="Q139" s="27">
        <f t="shared" si="24"/>
        <v>520.25813224000001</v>
      </c>
      <c r="R139" s="29">
        <f t="shared" si="14"/>
        <v>475.79999999999995</v>
      </c>
      <c r="S139" s="29">
        <f t="shared" si="15"/>
        <v>475.79999999999995</v>
      </c>
      <c r="T139" s="29">
        <f t="shared" si="16"/>
        <v>475.79999999999995</v>
      </c>
      <c r="U139" s="27">
        <f t="shared" si="25"/>
        <v>475.79999999999995</v>
      </c>
      <c r="V139" s="27">
        <f t="shared" si="26"/>
        <v>475.79999999999995</v>
      </c>
      <c r="W139" s="29">
        <f t="shared" si="27"/>
        <v>475.79999999999995</v>
      </c>
      <c r="X139" s="29">
        <f t="shared" si="28"/>
        <v>475.79999999999995</v>
      </c>
    </row>
    <row r="140" spans="1:25" ht="34.5" x14ac:dyDescent="0.25">
      <c r="A140" s="3">
        <v>130</v>
      </c>
      <c r="B140" s="3" t="s">
        <v>12</v>
      </c>
      <c r="C140" s="3" t="s">
        <v>13</v>
      </c>
      <c r="D140" s="3" t="s">
        <v>14</v>
      </c>
      <c r="E140" s="2"/>
      <c r="F140" s="3" t="s">
        <v>19</v>
      </c>
      <c r="G140" s="11">
        <v>12.2</v>
      </c>
      <c r="H140" s="2"/>
      <c r="I140" s="2">
        <v>109</v>
      </c>
      <c r="J140" s="12">
        <v>42095</v>
      </c>
      <c r="K140" s="12">
        <v>42289</v>
      </c>
      <c r="L140" s="2" t="s">
        <v>17</v>
      </c>
      <c r="M140" s="2">
        <v>12.2</v>
      </c>
      <c r="N140" s="4">
        <v>42095</v>
      </c>
      <c r="P140" s="1">
        <f t="shared" si="23"/>
        <v>0.35697200000000001</v>
      </c>
      <c r="Q140" s="27">
        <f t="shared" si="24"/>
        <v>520.25813224000001</v>
      </c>
      <c r="R140" s="29">
        <f t="shared" ref="R140:R141" si="29">G140*39</f>
        <v>475.79999999999995</v>
      </c>
      <c r="S140" s="29">
        <f t="shared" ref="S140:S141" si="30">G140*39</f>
        <v>475.79999999999995</v>
      </c>
      <c r="T140" s="29">
        <f t="shared" ref="T140:T141" si="31">G140*39</f>
        <v>475.79999999999995</v>
      </c>
      <c r="U140" s="27">
        <f t="shared" si="25"/>
        <v>475.79999999999995</v>
      </c>
      <c r="V140" s="27">
        <f t="shared" si="26"/>
        <v>475.79999999999995</v>
      </c>
      <c r="W140" s="29">
        <f t="shared" si="27"/>
        <v>475.79999999999995</v>
      </c>
      <c r="X140" s="29">
        <f t="shared" si="28"/>
        <v>475.79999999999995</v>
      </c>
    </row>
    <row r="141" spans="1:25" ht="34.5" x14ac:dyDescent="0.25">
      <c r="A141" s="3">
        <v>131</v>
      </c>
      <c r="B141" s="3" t="s">
        <v>12</v>
      </c>
      <c r="C141" s="3" t="s">
        <v>13</v>
      </c>
      <c r="D141" s="3" t="s">
        <v>14</v>
      </c>
      <c r="E141" s="2"/>
      <c r="F141" s="3" t="s">
        <v>19</v>
      </c>
      <c r="G141" s="11">
        <v>12</v>
      </c>
      <c r="H141" s="2"/>
      <c r="I141" s="2">
        <v>108</v>
      </c>
      <c r="J141" s="12">
        <v>42095</v>
      </c>
      <c r="K141" s="12">
        <v>42289</v>
      </c>
      <c r="L141" s="2" t="s">
        <v>17</v>
      </c>
      <c r="M141" s="2">
        <v>12</v>
      </c>
      <c r="N141" s="4">
        <v>42095</v>
      </c>
      <c r="P141" s="1">
        <f t="shared" si="23"/>
        <v>0.35111999999999999</v>
      </c>
      <c r="Q141" s="27">
        <f t="shared" si="24"/>
        <v>511.72931040000003</v>
      </c>
      <c r="R141" s="29">
        <f t="shared" si="29"/>
        <v>468</v>
      </c>
      <c r="S141" s="29">
        <f t="shared" si="30"/>
        <v>468</v>
      </c>
      <c r="T141" s="29">
        <f t="shared" si="31"/>
        <v>468</v>
      </c>
      <c r="U141" s="27">
        <f t="shared" si="25"/>
        <v>468</v>
      </c>
      <c r="V141" s="27">
        <f t="shared" si="26"/>
        <v>468</v>
      </c>
      <c r="W141" s="29">
        <f t="shared" si="27"/>
        <v>468</v>
      </c>
      <c r="X141" s="29">
        <f t="shared" si="28"/>
        <v>468</v>
      </c>
    </row>
    <row r="142" spans="1:25" s="17" customFormat="1" x14ac:dyDescent="0.25">
      <c r="G142" s="31">
        <f>SUM(G103:G141)</f>
        <v>477.80000000000013</v>
      </c>
      <c r="P142" s="17">
        <f>SUM(P103:P141)</f>
        <v>13.980428</v>
      </c>
      <c r="Q142" s="30">
        <f>SUM(Q103:Q141)</f>
        <v>20375.355375759995</v>
      </c>
      <c r="R142" s="30">
        <f>SUM(R103:R141)</f>
        <v>18634.200000000008</v>
      </c>
      <c r="S142" s="30">
        <f t="shared" ref="S142:X142" si="32">SUM(S103:S141)</f>
        <v>18634.200000000008</v>
      </c>
      <c r="T142" s="30">
        <f t="shared" si="32"/>
        <v>18634.200000000008</v>
      </c>
      <c r="U142" s="30">
        <f t="shared" si="32"/>
        <v>18634.200000000008</v>
      </c>
      <c r="V142" s="30">
        <f t="shared" si="32"/>
        <v>18634.200000000008</v>
      </c>
      <c r="W142" s="30">
        <f t="shared" si="32"/>
        <v>18634.200000000008</v>
      </c>
      <c r="X142" s="30">
        <f t="shared" si="32"/>
        <v>18634.200000000008</v>
      </c>
    </row>
    <row r="143" spans="1:25" x14ac:dyDescent="0.25">
      <c r="Q143" s="27">
        <f>Q102+Q142</f>
        <v>166252.22474926006</v>
      </c>
      <c r="R143" s="27">
        <f t="shared" ref="R143:X143" si="33">R102+R142</f>
        <v>357704.10000000003</v>
      </c>
      <c r="S143" s="27">
        <f t="shared" si="33"/>
        <v>357704.10000000003</v>
      </c>
      <c r="T143" s="27">
        <f t="shared" si="33"/>
        <v>357704.10000000003</v>
      </c>
      <c r="U143" s="27">
        <f t="shared" si="33"/>
        <v>245998.28709677423</v>
      </c>
      <c r="V143" s="27">
        <f t="shared" si="33"/>
        <v>131683.5</v>
      </c>
      <c r="W143" s="27">
        <f t="shared" si="33"/>
        <v>131683.5</v>
      </c>
      <c r="X143" s="27">
        <f t="shared" si="33"/>
        <v>131683.5</v>
      </c>
      <c r="Y143" s="27">
        <f>SUM(Q143:X143)</f>
        <v>1880413.3118460344</v>
      </c>
    </row>
    <row r="144" spans="1:25" x14ac:dyDescent="0.25">
      <c r="A144" s="17" t="s">
        <v>27</v>
      </c>
    </row>
    <row r="146" spans="1:7" x14ac:dyDescent="0.25">
      <c r="A146" s="17" t="s">
        <v>28</v>
      </c>
      <c r="D146" s="13"/>
      <c r="E146" s="13"/>
      <c r="F146" s="13"/>
      <c r="G146" s="18"/>
    </row>
    <row r="148" spans="1:7" x14ac:dyDescent="0.25">
      <c r="D148" t="s">
        <v>29</v>
      </c>
    </row>
  </sheetData>
  <mergeCells count="1">
    <mergeCell ref="A4:N7"/>
  </mergeCells>
  <pageMargins left="0.19685039370078741" right="0.19685039370078741" top="0.19685039370078741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Алина</cp:lastModifiedBy>
  <cp:lastPrinted>2015-10-13T10:04:56Z</cp:lastPrinted>
  <dcterms:created xsi:type="dcterms:W3CDTF">2015-10-13T07:39:46Z</dcterms:created>
  <dcterms:modified xsi:type="dcterms:W3CDTF">2015-10-26T19:38:04Z</dcterms:modified>
</cp:coreProperties>
</file>